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rutzma1\Documents\Downloads\"/>
    </mc:Choice>
  </mc:AlternateContent>
  <xr:revisionPtr revIDLastSave="0" documentId="8_{76B60FE5-EA9D-43CC-BD99-99592EDF8ED8}" xr6:coauthVersionLast="47" xr6:coauthVersionMax="47" xr10:uidLastSave="{00000000-0000-0000-0000-000000000000}"/>
  <workbookProtection workbookPassword="9044" lockStructure="1" lockWindows="1"/>
  <bookViews>
    <workbookView xWindow="-108" yWindow="-108" windowWidth="23256" windowHeight="12576" tabRatio="5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2">Foglio3!$A$1:$E$98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B10" i="2" l="1"/>
  <c r="C10" i="2"/>
  <c r="B11" i="2"/>
  <c r="C11" i="2"/>
  <c r="B12" i="2"/>
  <c r="C12" i="2"/>
  <c r="B13" i="2"/>
  <c r="C13" i="2"/>
  <c r="B14" i="2"/>
  <c r="C14" i="2"/>
  <c r="B22" i="2"/>
  <c r="C22" i="2"/>
  <c r="B23" i="2"/>
  <c r="C23" i="2"/>
  <c r="B24" i="2"/>
  <c r="C24" i="2"/>
  <c r="B25" i="2"/>
  <c r="C25" i="2"/>
  <c r="B26" i="2"/>
  <c r="C26" i="2"/>
  <c r="D24" i="2" l="1"/>
  <c r="D12" i="2"/>
  <c r="D13" i="2"/>
  <c r="D22" i="2"/>
  <c r="D23" i="2"/>
  <c r="D26" i="2"/>
  <c r="D14" i="2"/>
  <c r="D25" i="2"/>
  <c r="D11" i="2"/>
  <c r="D10" i="2"/>
  <c r="D16" i="2" l="1"/>
  <c r="E14" i="1" s="1"/>
  <c r="D28" i="2"/>
  <c r="E17" i="1" s="1"/>
  <c r="E20" i="1" l="1"/>
</calcChain>
</file>

<file path=xl/sharedStrings.xml><?xml version="1.0" encoding="utf-8"?>
<sst xmlns="http://schemas.openxmlformats.org/spreadsheetml/2006/main" count="183" uniqueCount="140">
  <si>
    <t>Jahr</t>
  </si>
  <si>
    <t>Kosten Franchise 300</t>
  </si>
  <si>
    <t>Beteiligung 10%</t>
  </si>
  <si>
    <t>Kosten Franchise 2500</t>
  </si>
  <si>
    <t>DATEN AUS GESETZ (jährlich überprüfen)</t>
  </si>
  <si>
    <t>Erwachsene</t>
  </si>
  <si>
    <t>Franchise</t>
  </si>
  <si>
    <t>Kostenbeteiligung über Franchise</t>
  </si>
  <si>
    <t>Maximale Kostenbeteiligung</t>
  </si>
  <si>
    <t>Total</t>
  </si>
  <si>
    <t>Minimal Franchise</t>
  </si>
  <si>
    <t>Maximal Franchise</t>
  </si>
  <si>
    <t xml:space="preserve">  Wichtigste Versicherungskombinationen in der Krankenversicherung</t>
  </si>
  <si>
    <t>Deckung ganze Welt</t>
  </si>
  <si>
    <t>Deckung Schweiz</t>
  </si>
  <si>
    <t xml:space="preserve">Private Abteilung </t>
  </si>
  <si>
    <t>Private Abteilung</t>
  </si>
  <si>
    <t xml:space="preserve">ganze Schweiz </t>
  </si>
  <si>
    <t>ganze Welt</t>
  </si>
  <si>
    <t>Freie Arzt- und Spitalwahl</t>
  </si>
  <si>
    <t>Einbettzimmer</t>
  </si>
  <si>
    <t>Halbprivate Abteilung</t>
  </si>
  <si>
    <t xml:space="preserve">weltweit </t>
  </si>
  <si>
    <t xml:space="preserve">Zusatzversicherung für den </t>
  </si>
  <si>
    <t xml:space="preserve">Spitalfall </t>
  </si>
  <si>
    <t>Zweibettzimmer</t>
  </si>
  <si>
    <t xml:space="preserve">Allgemeine Abteilung </t>
  </si>
  <si>
    <t>Spitalwahl ausserhalb Wohnkanton</t>
  </si>
  <si>
    <t>Ambulante Behandlungen</t>
  </si>
  <si>
    <t xml:space="preserve">Ergänzungsversicherungen </t>
  </si>
  <si>
    <t>weltweit</t>
  </si>
  <si>
    <t>für ambulante Behandlungen</t>
  </si>
  <si>
    <t>Ambulante Ergänzungs-</t>
  </si>
  <si>
    <t>z.B. Erfahrungsmedizin, Medi-</t>
  </si>
  <si>
    <t xml:space="preserve">versicherungen zur </t>
  </si>
  <si>
    <t>kamente ausserhalb der Spezi-</t>
  </si>
  <si>
    <t xml:space="preserve">obligatorischen Kranken- </t>
  </si>
  <si>
    <t>alitätenliste SL, volle Deckung</t>
  </si>
  <si>
    <t xml:space="preserve">pflegeversicherung </t>
  </si>
  <si>
    <t>für notfallmässige Behand-</t>
  </si>
  <si>
    <t>lungen im Ausland</t>
  </si>
  <si>
    <t>Grundversicherung Schweiz</t>
  </si>
  <si>
    <t>a) stationäre Behandlung in der</t>
  </si>
  <si>
    <t xml:space="preserve">Obligatorische Kranken- </t>
  </si>
  <si>
    <t xml:space="preserve">allgemeinen Abteilung in </t>
  </si>
  <si>
    <t>pflegeversicherung gemäss</t>
  </si>
  <si>
    <t xml:space="preserve">Spitälern gemäss Spitalliste </t>
  </si>
  <si>
    <t>den gesetzlichen</t>
  </si>
  <si>
    <t xml:space="preserve">des Wohnkantons </t>
  </si>
  <si>
    <t>Vorschriften KVG</t>
  </si>
  <si>
    <t xml:space="preserve">b) ambulante ärztliche </t>
  </si>
  <si>
    <t xml:space="preserve">Alternative Modelle </t>
  </si>
  <si>
    <t xml:space="preserve">Behandlung im Wohnkanton </t>
  </si>
  <si>
    <t>oder am Arbeitsort (Schweiz)</t>
  </si>
  <si>
    <t>Beispiele zur Kostenbeteiligung bei ambulanter und / oder stationärer Behandlung:</t>
  </si>
  <si>
    <t>Arztkosten ambulant</t>
  </si>
  <si>
    <t>CHF 750.--</t>
  </si>
  <si>
    <t>CHF 5000.--</t>
  </si>
  <si>
    <t xml:space="preserve">ärztlich verordnete Medikamente </t>
  </si>
  <si>
    <t>CHF 150.--</t>
  </si>
  <si>
    <t>Total der Auslagen</t>
  </si>
  <si>
    <t>CHF 900.--</t>
  </si>
  <si>
    <t>CHF 5150.--</t>
  </si>
  <si>
    <t xml:space="preserve">abzüglich jährliche Franchise </t>
  </si>
  <si>
    <t>CHF 300.--</t>
  </si>
  <si>
    <t>CHF 2500.--</t>
  </si>
  <si>
    <t xml:space="preserve">Differenzbetrag </t>
  </si>
  <si>
    <t>CHF 600.--</t>
  </si>
  <si>
    <t xml:space="preserve">abzüglich 10 % Selbstbehalt </t>
  </si>
  <si>
    <t>CHF  60.--</t>
  </si>
  <si>
    <t>CHF 700.--</t>
  </si>
  <si>
    <t xml:space="preserve">Rückerstattung </t>
  </si>
  <si>
    <t>CHF 540.--</t>
  </si>
  <si>
    <t>CHF 1950.--</t>
  </si>
  <si>
    <t xml:space="preserve">Niedrigste gesetzliche Franchise pro erwachsene Person, wird nur einmal pro Kalenderjahr verrechnet </t>
  </si>
  <si>
    <t xml:space="preserve">Wählbare Franchisen von CHF 500, CHF 1000, CHF 1500, CHF 2000 oder CHF 2500 pro Kalenderjahr </t>
  </si>
  <si>
    <t xml:space="preserve">Genereller Selbstbehalt auf den die Franchise übersteigenden Betrag, maximal CHF 700.-- pro Kalenderjahr </t>
  </si>
  <si>
    <t>Main Combinations of Health Insurance Plans</t>
  </si>
  <si>
    <t>Cover worldwide</t>
  </si>
  <si>
    <t xml:space="preserve">Cover Switzerland </t>
  </si>
  <si>
    <t>Private ward</t>
  </si>
  <si>
    <t xml:space="preserve">anywhere in Switzerland </t>
  </si>
  <si>
    <t>worldwide</t>
  </si>
  <si>
    <t>Free choice of doctor and hospital</t>
  </si>
  <si>
    <t>One-bed room</t>
  </si>
  <si>
    <t xml:space="preserve">Worldwide choice of </t>
  </si>
  <si>
    <t>Semi-private ward</t>
  </si>
  <si>
    <t xml:space="preserve">doctor and hospital </t>
  </si>
  <si>
    <t xml:space="preserve">Supplementary hospital </t>
  </si>
  <si>
    <t>insurance options</t>
  </si>
  <si>
    <t>Two-bed room</t>
  </si>
  <si>
    <t>Public ward</t>
  </si>
  <si>
    <t>Choice of hospital outside the canton</t>
  </si>
  <si>
    <t xml:space="preserve">Outpatient treatment </t>
  </si>
  <si>
    <t xml:space="preserve">Outpatient supplementary </t>
  </si>
  <si>
    <t xml:space="preserve">worldwide </t>
  </si>
  <si>
    <t>insurances</t>
  </si>
  <si>
    <t>e.g. complementary medicine,</t>
  </si>
  <si>
    <t xml:space="preserve">Outpatient top-up </t>
  </si>
  <si>
    <t>medicines not on the Swiss</t>
  </si>
  <si>
    <t>Special List SL, full coverage of</t>
  </si>
  <si>
    <t>costs for emergency treatment</t>
  </si>
  <si>
    <t>abroad</t>
  </si>
  <si>
    <t>Basic healthcare insurance</t>
  </si>
  <si>
    <t xml:space="preserve">Switzerland </t>
  </si>
  <si>
    <t>a) inpatient treatment: public</t>
  </si>
  <si>
    <t xml:space="preserve">Basic insurance </t>
  </si>
  <si>
    <t xml:space="preserve">ward in hospitals as per </t>
  </si>
  <si>
    <t>Basic insurance</t>
  </si>
  <si>
    <t>as stipulated by law (KVG)</t>
  </si>
  <si>
    <t xml:space="preserve">hospital list of canton of </t>
  </si>
  <si>
    <t>residence</t>
  </si>
  <si>
    <t>Alternative models</t>
  </si>
  <si>
    <t xml:space="preserve">b) outpatient treatment: full </t>
  </si>
  <si>
    <t xml:space="preserve">Alternative models </t>
  </si>
  <si>
    <t>coverage in canton of residence</t>
  </si>
  <si>
    <t>or at place of work (Switzerland)</t>
  </si>
  <si>
    <t>Examples of cost sharing for inpatient and / or outpatient treatment:</t>
  </si>
  <si>
    <t xml:space="preserve">claims for outpatient treatment </t>
  </si>
  <si>
    <t>medicines prescribed by a doctor</t>
  </si>
  <si>
    <t xml:space="preserve">total expenses </t>
  </si>
  <si>
    <t>minus "franchise" borne by patient</t>
  </si>
  <si>
    <t xml:space="preserve">difference </t>
  </si>
  <si>
    <t>minus 10 % excess (deductible)</t>
  </si>
  <si>
    <t>reimbursement</t>
  </si>
  <si>
    <t>Lowest statutory "franchise" for adults, to be charged only once per calendar year when costs are incurred</t>
  </si>
  <si>
    <t xml:space="preserve">Selectable "franchises" of CHF 500, CHF 1000, CHF 1500, CHF 2000 or CHF 2500 per calendar year </t>
  </si>
  <si>
    <t>Statutory excess on the amount over and above the "franchise", max. CHF 700 per calendar year and adult person</t>
  </si>
  <si>
    <t>Presumed medical or hospital costs in year 1</t>
  </si>
  <si>
    <t>Presumed medical or hospital costs in year 2</t>
  </si>
  <si>
    <t>Presumed medical or hospital costs in year 3</t>
  </si>
  <si>
    <t>Presumed medical or hospital costs in year 4</t>
  </si>
  <si>
    <t>Presumed medical or hospital costs in year 5</t>
  </si>
  <si>
    <t>My monthly premium with franchise 300 *</t>
  </si>
  <si>
    <t>My monthly premium with franchise 2500 *</t>
  </si>
  <si>
    <t>Pure premium savings after five years</t>
  </si>
  <si>
    <t>with franchise 2500 (opposite franchise 300)</t>
  </si>
  <si>
    <t>Total costs in five years (premiums plus cost sharing) with Franchise 300</t>
  </si>
  <si>
    <t>Total costs in five years (premiums plus cost sharing) for franchise 2500</t>
  </si>
  <si>
    <t>Difference in francs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</si>
</sst>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CHF&quot;\ #,##0;[Red]&quot;CHF&quot;\ \-#,##0"/>
  </numFmts>
  <fonts count="14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hidden="1"/>
    </xf>
    <xf numFmtId="9" fontId="0" fillId="0" borderId="0" xfId="0" applyNumberFormat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9" fontId="0" fillId="2" borderId="0" xfId="0" applyNumberFormat="1" applyFill="1" applyProtection="1">
      <protection hidden="1"/>
    </xf>
    <xf numFmtId="0" fontId="3" fillId="0" borderId="0" xfId="0" applyFont="1"/>
    <xf numFmtId="0" fontId="6" fillId="0" borderId="0" xfId="0" applyFont="1"/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3" fontId="6" fillId="2" borderId="5" xfId="0" applyNumberFormat="1" applyFont="1" applyFill="1" applyBorder="1" applyProtection="1">
      <protection locked="0"/>
    </xf>
    <xf numFmtId="0" fontId="6" fillId="0" borderId="6" xfId="0" applyFont="1" applyBorder="1" applyProtection="1">
      <protection locked="0"/>
    </xf>
    <xf numFmtId="3" fontId="6" fillId="2" borderId="7" xfId="0" applyNumberFormat="1" applyFont="1" applyFill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2" borderId="8" xfId="0" applyNumberFormat="1" applyFont="1" applyFill="1" applyBorder="1" applyProtection="1">
      <protection locked="0"/>
    </xf>
    <xf numFmtId="1" fontId="6" fillId="0" borderId="0" xfId="0" applyNumberFormat="1" applyFont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0" borderId="0" xfId="0" applyNumberFormat="1" applyFont="1"/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6" fillId="0" borderId="0" xfId="0" applyFont="1" applyProtection="1">
      <protection hidden="1"/>
    </xf>
    <xf numFmtId="0" fontId="5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3" fontId="5" fillId="3" borderId="11" xfId="0" applyNumberFormat="1" applyFont="1" applyFill="1" applyBorder="1" applyProtection="1"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19" xfId="0" applyFont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3" fillId="6" borderId="14" xfId="0" applyFont="1" applyFill="1" applyBorder="1"/>
    <xf numFmtId="0" fontId="4" fillId="6" borderId="0" xfId="0" applyFont="1" applyFill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6" fontId="4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/>
    </xf>
    <xf numFmtId="0" fontId="4" fillId="0" borderId="20" xfId="0" applyFont="1" applyBorder="1" applyAlignment="1">
      <alignment horizontal="center"/>
    </xf>
    <xf numFmtId="0" fontId="8" fillId="6" borderId="0" xfId="0" applyFont="1" applyFill="1"/>
    <xf numFmtId="0" fontId="9" fillId="0" borderId="0" xfId="0" applyFont="1"/>
    <xf numFmtId="0" fontId="8" fillId="2" borderId="0" xfId="0" applyFont="1" applyFill="1"/>
    <xf numFmtId="0" fontId="8" fillId="3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0" fillId="6" borderId="13" xfId="0" applyFont="1" applyFill="1" applyBorder="1"/>
    <xf numFmtId="0" fontId="11" fillId="6" borderId="0" xfId="0" applyFont="1" applyFill="1" applyAlignment="1">
      <alignment horizontal="center"/>
    </xf>
    <xf numFmtId="0" fontId="10" fillId="6" borderId="14" xfId="0" applyFont="1" applyFill="1" applyBorder="1"/>
    <xf numFmtId="0" fontId="11" fillId="6" borderId="14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4" xfId="0" applyFont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0" xfId="0" applyFont="1"/>
    <xf numFmtId="0" fontId="12" fillId="6" borderId="0" xfId="0" applyFont="1" applyFill="1"/>
    <xf numFmtId="0" fontId="12" fillId="2" borderId="0" xfId="0" applyFont="1" applyFill="1"/>
    <xf numFmtId="0" fontId="12" fillId="3" borderId="0" xfId="0" applyFont="1" applyFill="1"/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0" xfId="0" applyFont="1"/>
    <xf numFmtId="3" fontId="7" fillId="3" borderId="5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>
      <alignment vertical="center"/>
    </xf>
    <xf numFmtId="3" fontId="6" fillId="3" borderId="5" xfId="0" applyNumberFormat="1" applyFont="1" applyFill="1" applyBorder="1" applyAlignment="1" applyProtection="1">
      <alignment vertical="center"/>
      <protection hidden="1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indowProtection="1" showGridLines="0" tabSelected="1" zoomScaleNormal="150" workbookViewId="0">
      <selection activeCell="M10" sqref="M10"/>
    </sheetView>
  </sheetViews>
  <sheetFormatPr defaultColWidth="8.90625" defaultRowHeight="14.4" x14ac:dyDescent="0.3"/>
  <cols>
    <col min="1" max="4" width="11" style="7" customWidth="1"/>
    <col min="5" max="5" width="13.81640625" style="7" customWidth="1"/>
    <col min="6" max="256" width="11" style="7" customWidth="1"/>
    <col min="257" max="16384" width="8.90625" style="7"/>
  </cols>
  <sheetData>
    <row r="1" spans="1:5" x14ac:dyDescent="0.3">
      <c r="A1" s="8"/>
      <c r="B1" s="8"/>
      <c r="C1" s="8"/>
      <c r="D1" s="8"/>
    </row>
    <row r="2" spans="1:5" x14ac:dyDescent="0.3">
      <c r="A2" s="9" t="s">
        <v>128</v>
      </c>
      <c r="B2" s="10"/>
      <c r="C2" s="10"/>
      <c r="D2" s="10"/>
      <c r="E2" s="11">
        <v>2000</v>
      </c>
    </row>
    <row r="3" spans="1:5" x14ac:dyDescent="0.3">
      <c r="A3" s="12" t="s">
        <v>129</v>
      </c>
      <c r="B3" s="8"/>
      <c r="C3" s="8"/>
      <c r="D3" s="8"/>
      <c r="E3" s="13">
        <v>1500</v>
      </c>
    </row>
    <row r="4" spans="1:5" x14ac:dyDescent="0.3">
      <c r="A4" s="12" t="s">
        <v>130</v>
      </c>
      <c r="B4" s="8"/>
      <c r="C4" s="8"/>
      <c r="D4" s="8"/>
      <c r="E4" s="13">
        <v>0</v>
      </c>
    </row>
    <row r="5" spans="1:5" x14ac:dyDescent="0.3">
      <c r="A5" s="12" t="s">
        <v>131</v>
      </c>
      <c r="B5" s="8"/>
      <c r="C5" s="8"/>
      <c r="D5" s="8"/>
      <c r="E5" s="13">
        <v>50000</v>
      </c>
    </row>
    <row r="6" spans="1:5" x14ac:dyDescent="0.3">
      <c r="A6" s="14" t="s">
        <v>132</v>
      </c>
      <c r="B6" s="15"/>
      <c r="C6" s="15"/>
      <c r="D6" s="15"/>
      <c r="E6" s="16">
        <v>5000</v>
      </c>
    </row>
    <row r="7" spans="1:5" x14ac:dyDescent="0.3">
      <c r="A7" s="8"/>
      <c r="B7" s="8"/>
      <c r="C7" s="8"/>
      <c r="D7" s="8"/>
      <c r="E7" s="17"/>
    </row>
    <row r="8" spans="1:5" x14ac:dyDescent="0.3">
      <c r="A8" s="9" t="s">
        <v>133</v>
      </c>
      <c r="B8" s="10"/>
      <c r="C8" s="10"/>
      <c r="D8" s="10"/>
      <c r="E8" s="18">
        <v>443.8</v>
      </c>
    </row>
    <row r="9" spans="1:5" x14ac:dyDescent="0.3">
      <c r="A9" s="14" t="s">
        <v>134</v>
      </c>
      <c r="B9" s="15"/>
      <c r="C9" s="15"/>
      <c r="D9" s="15"/>
      <c r="E9" s="19">
        <v>324.5</v>
      </c>
    </row>
    <row r="10" spans="1:5" x14ac:dyDescent="0.3">
      <c r="A10" s="8"/>
      <c r="B10" s="8"/>
      <c r="C10" s="8"/>
      <c r="D10" s="8"/>
      <c r="E10" s="20"/>
    </row>
    <row r="11" spans="1:5" x14ac:dyDescent="0.3">
      <c r="A11" s="21" t="s">
        <v>135</v>
      </c>
      <c r="B11" s="22"/>
      <c r="C11" s="22"/>
      <c r="D11" s="22"/>
      <c r="E11" s="101">
        <f>(E8-E9)*60</f>
        <v>7158.0000000000009</v>
      </c>
    </row>
    <row r="12" spans="1:5" x14ac:dyDescent="0.3">
      <c r="A12" s="23" t="s">
        <v>136</v>
      </c>
      <c r="B12" s="24"/>
      <c r="C12" s="24"/>
      <c r="D12" s="24"/>
      <c r="E12" s="102"/>
    </row>
    <row r="13" spans="1:5" x14ac:dyDescent="0.3">
      <c r="A13" s="8"/>
      <c r="B13" s="8"/>
      <c r="C13" s="8"/>
      <c r="D13" s="8"/>
      <c r="E13" s="25"/>
    </row>
    <row r="14" spans="1:5" ht="17.100000000000001" customHeight="1" x14ac:dyDescent="0.3">
      <c r="A14" s="105" t="s">
        <v>137</v>
      </c>
      <c r="B14" s="106"/>
      <c r="C14" s="106"/>
      <c r="D14" s="106"/>
      <c r="E14" s="103">
        <f>Foglio2!D16+Foglio1!E8*60</f>
        <v>29288</v>
      </c>
    </row>
    <row r="15" spans="1:5" ht="17.100000000000001" customHeight="1" x14ac:dyDescent="0.3">
      <c r="A15" s="107"/>
      <c r="B15" s="108"/>
      <c r="C15" s="108"/>
      <c r="D15" s="108"/>
      <c r="E15" s="104"/>
    </row>
    <row r="16" spans="1:5" x14ac:dyDescent="0.3">
      <c r="A16" s="8"/>
      <c r="B16" s="8"/>
      <c r="C16" s="8"/>
      <c r="D16" s="8"/>
      <c r="E16" s="25"/>
    </row>
    <row r="17" spans="1:6" x14ac:dyDescent="0.3">
      <c r="A17" s="105" t="s">
        <v>138</v>
      </c>
      <c r="B17" s="109"/>
      <c r="C17" s="97"/>
      <c r="D17" s="97"/>
      <c r="E17" s="103">
        <f>Foglio2!D28+Foglio1!E9*60</f>
        <v>28920</v>
      </c>
    </row>
    <row r="18" spans="1:6" ht="18" customHeight="1" x14ac:dyDescent="0.3">
      <c r="A18" s="98"/>
      <c r="B18" s="99"/>
      <c r="C18" s="99"/>
      <c r="D18" s="99"/>
      <c r="E18" s="104"/>
    </row>
    <row r="19" spans="1:6" ht="15" customHeight="1" thickBot="1" x14ac:dyDescent="0.35">
      <c r="A19" s="8"/>
      <c r="B19" s="8"/>
      <c r="C19" s="8"/>
      <c r="D19" s="8"/>
      <c r="E19" s="25"/>
    </row>
    <row r="20" spans="1:6" ht="15" thickBot="1" x14ac:dyDescent="0.35">
      <c r="A20" s="26" t="s">
        <v>139</v>
      </c>
      <c r="B20" s="27"/>
      <c r="C20" s="27"/>
      <c r="D20" s="27"/>
      <c r="E20" s="28">
        <f>E14-E17</f>
        <v>368</v>
      </c>
    </row>
    <row r="21" spans="1:6" x14ac:dyDescent="0.3">
      <c r="A21" s="8"/>
      <c r="B21" s="8"/>
      <c r="C21" s="8"/>
      <c r="D21" s="8"/>
    </row>
    <row r="22" spans="1:6" ht="28.05" customHeight="1" x14ac:dyDescent="0.3">
      <c r="A22" s="100"/>
      <c r="B22" s="100"/>
      <c r="C22" s="100"/>
      <c r="D22" s="100"/>
      <c r="E22" s="100"/>
      <c r="F22" s="100"/>
    </row>
    <row r="23" spans="1:6" x14ac:dyDescent="0.3">
      <c r="B23" s="8"/>
      <c r="C23" s="8"/>
      <c r="D23" s="8"/>
    </row>
  </sheetData>
  <mergeCells count="6">
    <mergeCell ref="A22:F22"/>
    <mergeCell ref="E11:E12"/>
    <mergeCell ref="E14:E15"/>
    <mergeCell ref="E17:E18"/>
    <mergeCell ref="A14:D15"/>
    <mergeCell ref="A17:B17"/>
  </mergeCells>
  <phoneticPr fontId="2" type="noConversion"/>
  <pageMargins left="0.75" right="0.60185185185185186" top="0.53703703703703709" bottom="0.5" header="0.35185185185185186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D44"/>
  <sheetViews>
    <sheetView windowProtection="1" zoomScaleNormal="100" workbookViewId="0">
      <selection activeCell="C29" sqref="C29"/>
    </sheetView>
  </sheetViews>
  <sheetFormatPr defaultColWidth="10.7265625" defaultRowHeight="12.6" x14ac:dyDescent="0.2"/>
  <cols>
    <col min="1" max="2" width="10.1796875" style="1" customWidth="1"/>
    <col min="3" max="3" width="10" style="1" customWidth="1"/>
    <col min="4" max="6" width="10.1796875" style="1" customWidth="1"/>
    <col min="7" max="16384" width="10.7265625" style="1"/>
  </cols>
  <sheetData>
    <row r="7" spans="1:4" x14ac:dyDescent="0.2">
      <c r="A7" s="1" t="s">
        <v>1</v>
      </c>
    </row>
    <row r="9" spans="1:4" x14ac:dyDescent="0.2">
      <c r="A9" s="1" t="s">
        <v>0</v>
      </c>
      <c r="B9" s="1" t="s">
        <v>6</v>
      </c>
      <c r="C9" s="2" t="s">
        <v>2</v>
      </c>
      <c r="D9" s="1" t="s">
        <v>9</v>
      </c>
    </row>
    <row r="10" spans="1:4" x14ac:dyDescent="0.2">
      <c r="A10" s="1">
        <v>1</v>
      </c>
      <c r="B10" s="1">
        <f>MIN($A$40,Foglio1!E2)</f>
        <v>300</v>
      </c>
      <c r="C10" s="1">
        <f>MAX(0,MIN($A$44,$A$43*(Foglio1!E2-$A$40)))</f>
        <v>170</v>
      </c>
      <c r="D10" s="1">
        <f>B10+C10</f>
        <v>470</v>
      </c>
    </row>
    <row r="11" spans="1:4" x14ac:dyDescent="0.2">
      <c r="A11" s="1">
        <v>2</v>
      </c>
      <c r="B11" s="1">
        <f>MIN($A$40,Foglio1!E3)</f>
        <v>300</v>
      </c>
      <c r="C11" s="1">
        <f>MAX(0,MIN($A$44,$A$43*(Foglio1!E3-$A$40)))</f>
        <v>120</v>
      </c>
      <c r="D11" s="1">
        <f>B11+C11</f>
        <v>420</v>
      </c>
    </row>
    <row r="12" spans="1:4" x14ac:dyDescent="0.2">
      <c r="A12" s="1">
        <v>3</v>
      </c>
      <c r="B12" s="1">
        <f>MIN($A$40,Foglio1!E4)</f>
        <v>0</v>
      </c>
      <c r="C12" s="1">
        <f>MAX(0,MIN($A$44,$A$43*(Foglio1!E4-$A$40)))</f>
        <v>0</v>
      </c>
      <c r="D12" s="1">
        <f>B12+C12</f>
        <v>0</v>
      </c>
    </row>
    <row r="13" spans="1:4" x14ac:dyDescent="0.2">
      <c r="A13" s="1">
        <v>4</v>
      </c>
      <c r="B13" s="1">
        <f>MIN($A$40,Foglio1!E5)</f>
        <v>300</v>
      </c>
      <c r="C13" s="1">
        <f>MAX(0,MIN($A$44,$A$43*(Foglio1!E5-$A$40)))</f>
        <v>700</v>
      </c>
      <c r="D13" s="1">
        <f>B13+C13</f>
        <v>1000</v>
      </c>
    </row>
    <row r="14" spans="1:4" x14ac:dyDescent="0.2">
      <c r="A14" s="1">
        <v>5</v>
      </c>
      <c r="B14" s="1">
        <f>MIN($A$40,Foglio1!E6)</f>
        <v>300</v>
      </c>
      <c r="C14" s="1">
        <f>MAX(0,MIN($A$44,$A$43*(Foglio1!E6-$A$40)))</f>
        <v>470</v>
      </c>
      <c r="D14" s="1">
        <f>B14+C14</f>
        <v>770</v>
      </c>
    </row>
    <row r="16" spans="1:4" x14ac:dyDescent="0.2">
      <c r="A16" s="1" t="s">
        <v>9</v>
      </c>
      <c r="D16" s="1">
        <f>SUM(D10:D14)</f>
        <v>2660</v>
      </c>
    </row>
    <row r="19" spans="1:4" x14ac:dyDescent="0.2">
      <c r="A19" s="1" t="s">
        <v>3</v>
      </c>
    </row>
    <row r="21" spans="1:4" x14ac:dyDescent="0.2">
      <c r="A21" s="1" t="s">
        <v>0</v>
      </c>
      <c r="B21" s="1" t="s">
        <v>6</v>
      </c>
      <c r="C21" s="2" t="s">
        <v>2</v>
      </c>
      <c r="D21" s="1" t="s">
        <v>9</v>
      </c>
    </row>
    <row r="22" spans="1:4" x14ac:dyDescent="0.2">
      <c r="A22" s="1">
        <v>1</v>
      </c>
      <c r="B22" s="1">
        <f>MIN($A$41,Foglio1!E2)</f>
        <v>2000</v>
      </c>
      <c r="C22" s="1">
        <f>MAX(0,MIN($A$44,$A$43*(Foglio1!E2-$A$41)))</f>
        <v>0</v>
      </c>
      <c r="D22" s="1">
        <f>B22+C22</f>
        <v>2000</v>
      </c>
    </row>
    <row r="23" spans="1:4" x14ac:dyDescent="0.2">
      <c r="A23" s="1">
        <v>2</v>
      </c>
      <c r="B23" s="1">
        <f>MIN($A$41,Foglio1!E3)</f>
        <v>1500</v>
      </c>
      <c r="C23" s="1">
        <f>MAX(0,MIN($A$44,$A$43*(Foglio1!E3-$A$41)))</f>
        <v>0</v>
      </c>
      <c r="D23" s="1">
        <f>B23+C23</f>
        <v>1500</v>
      </c>
    </row>
    <row r="24" spans="1:4" x14ac:dyDescent="0.2">
      <c r="A24" s="1">
        <v>3</v>
      </c>
      <c r="B24" s="1">
        <f>MIN($A$41,Foglio1!E4)</f>
        <v>0</v>
      </c>
      <c r="C24" s="1">
        <f>MAX(0,MIN($A$44,$A$43*(Foglio1!E4-$A$41)))</f>
        <v>0</v>
      </c>
      <c r="D24" s="1">
        <f>B24+C24</f>
        <v>0</v>
      </c>
    </row>
    <row r="25" spans="1:4" x14ac:dyDescent="0.2">
      <c r="A25" s="1">
        <v>4</v>
      </c>
      <c r="B25" s="1">
        <f>MIN($A$41,Foglio1!E5)</f>
        <v>2500</v>
      </c>
      <c r="C25" s="1">
        <f>MAX(0,MIN($A$44,$A$43*(Foglio1!E5-$A$41)))</f>
        <v>700</v>
      </c>
      <c r="D25" s="1">
        <f>B25+C25</f>
        <v>3200</v>
      </c>
    </row>
    <row r="26" spans="1:4" x14ac:dyDescent="0.2">
      <c r="A26" s="1">
        <v>5</v>
      </c>
      <c r="B26" s="1">
        <f>MIN($A$41,Foglio1!E6)</f>
        <v>2500</v>
      </c>
      <c r="C26" s="1">
        <f>MAX(0,MIN($A$44,$A$43*(Foglio1!E6-$A$41)))</f>
        <v>250</v>
      </c>
      <c r="D26" s="1">
        <f>B26+C26</f>
        <v>2750</v>
      </c>
    </row>
    <row r="28" spans="1:4" x14ac:dyDescent="0.2">
      <c r="A28" s="1" t="s">
        <v>9</v>
      </c>
      <c r="D28" s="1">
        <f>SUM(D22:D26)</f>
        <v>9450</v>
      </c>
    </row>
    <row r="38" spans="1:3" x14ac:dyDescent="0.2">
      <c r="A38" s="3" t="s">
        <v>4</v>
      </c>
      <c r="B38" s="4"/>
      <c r="C38" s="4"/>
    </row>
    <row r="39" spans="1:3" x14ac:dyDescent="0.2">
      <c r="A39" s="4"/>
      <c r="B39" s="4"/>
      <c r="C39" s="3" t="s">
        <v>5</v>
      </c>
    </row>
    <row r="40" spans="1:3" x14ac:dyDescent="0.2">
      <c r="A40" s="4">
        <v>300</v>
      </c>
      <c r="B40" s="4" t="s">
        <v>10</v>
      </c>
      <c r="C40" s="4"/>
    </row>
    <row r="41" spans="1:3" x14ac:dyDescent="0.2">
      <c r="A41" s="4">
        <v>2500</v>
      </c>
      <c r="B41" s="4" t="s">
        <v>11</v>
      </c>
      <c r="C41" s="4"/>
    </row>
    <row r="42" spans="1:3" x14ac:dyDescent="0.2">
      <c r="A42" s="4"/>
      <c r="B42" s="4"/>
      <c r="C42" s="4"/>
    </row>
    <row r="43" spans="1:3" x14ac:dyDescent="0.2">
      <c r="A43" s="5">
        <v>0.1</v>
      </c>
      <c r="B43" s="4" t="s">
        <v>7</v>
      </c>
      <c r="C43" s="4"/>
    </row>
    <row r="44" spans="1:3" x14ac:dyDescent="0.2">
      <c r="A44" s="4">
        <v>700</v>
      </c>
      <c r="B44" s="4" t="s">
        <v>8</v>
      </c>
      <c r="C44" s="4"/>
    </row>
  </sheetData>
  <phoneticPr fontId="2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8"/>
  <sheetViews>
    <sheetView windowProtection="1" view="pageBreakPreview" topLeftCell="H16" zoomScaleNormal="100" zoomScaleSheetLayoutView="100" workbookViewId="0">
      <selection activeCell="J26" sqref="J26"/>
    </sheetView>
  </sheetViews>
  <sheetFormatPr defaultColWidth="10.08984375" defaultRowHeight="13.8" x14ac:dyDescent="0.3"/>
  <cols>
    <col min="1" max="1" width="23.6328125" style="6" customWidth="1"/>
    <col min="2" max="2" width="0.7265625" style="6" customWidth="1"/>
    <col min="3" max="3" width="23.7265625" style="6" customWidth="1"/>
    <col min="4" max="4" width="0.7265625" style="6" customWidth="1"/>
    <col min="5" max="5" width="27.7265625" style="6" customWidth="1"/>
    <col min="6" max="8" width="10.08984375" style="6" customWidth="1"/>
    <col min="9" max="9" width="11.453125" style="6" customWidth="1"/>
    <col min="10" max="256" width="10.08984375" style="6"/>
    <col min="257" max="257" width="23.6328125" style="6" customWidth="1"/>
    <col min="258" max="258" width="0.7265625" style="6" customWidth="1"/>
    <col min="259" max="259" width="23.7265625" style="6" customWidth="1"/>
    <col min="260" max="260" width="0.7265625" style="6" customWidth="1"/>
    <col min="261" max="261" width="27.7265625" style="6" customWidth="1"/>
    <col min="262" max="264" width="10.08984375" style="6" customWidth="1"/>
    <col min="265" max="265" width="11.453125" style="6" customWidth="1"/>
    <col min="266" max="512" width="10.08984375" style="6"/>
    <col min="513" max="513" width="23.6328125" style="6" customWidth="1"/>
    <col min="514" max="514" width="0.7265625" style="6" customWidth="1"/>
    <col min="515" max="515" width="23.7265625" style="6" customWidth="1"/>
    <col min="516" max="516" width="0.7265625" style="6" customWidth="1"/>
    <col min="517" max="517" width="27.7265625" style="6" customWidth="1"/>
    <col min="518" max="520" width="10.08984375" style="6" customWidth="1"/>
    <col min="521" max="521" width="11.453125" style="6" customWidth="1"/>
    <col min="522" max="768" width="10.08984375" style="6"/>
    <col min="769" max="769" width="23.6328125" style="6" customWidth="1"/>
    <col min="770" max="770" width="0.7265625" style="6" customWidth="1"/>
    <col min="771" max="771" width="23.7265625" style="6" customWidth="1"/>
    <col min="772" max="772" width="0.7265625" style="6" customWidth="1"/>
    <col min="773" max="773" width="27.7265625" style="6" customWidth="1"/>
    <col min="774" max="776" width="10.08984375" style="6" customWidth="1"/>
    <col min="777" max="777" width="11.453125" style="6" customWidth="1"/>
    <col min="778" max="1024" width="10.08984375" style="6"/>
    <col min="1025" max="1025" width="23.6328125" style="6" customWidth="1"/>
    <col min="1026" max="1026" width="0.7265625" style="6" customWidth="1"/>
    <col min="1027" max="1027" width="23.7265625" style="6" customWidth="1"/>
    <col min="1028" max="1028" width="0.7265625" style="6" customWidth="1"/>
    <col min="1029" max="1029" width="27.7265625" style="6" customWidth="1"/>
    <col min="1030" max="1032" width="10.08984375" style="6" customWidth="1"/>
    <col min="1033" max="1033" width="11.453125" style="6" customWidth="1"/>
    <col min="1034" max="1280" width="10.08984375" style="6"/>
    <col min="1281" max="1281" width="23.6328125" style="6" customWidth="1"/>
    <col min="1282" max="1282" width="0.7265625" style="6" customWidth="1"/>
    <col min="1283" max="1283" width="23.7265625" style="6" customWidth="1"/>
    <col min="1284" max="1284" width="0.7265625" style="6" customWidth="1"/>
    <col min="1285" max="1285" width="27.7265625" style="6" customWidth="1"/>
    <col min="1286" max="1288" width="10.08984375" style="6" customWidth="1"/>
    <col min="1289" max="1289" width="11.453125" style="6" customWidth="1"/>
    <col min="1290" max="1536" width="10.08984375" style="6"/>
    <col min="1537" max="1537" width="23.6328125" style="6" customWidth="1"/>
    <col min="1538" max="1538" width="0.7265625" style="6" customWidth="1"/>
    <col min="1539" max="1539" width="23.7265625" style="6" customWidth="1"/>
    <col min="1540" max="1540" width="0.7265625" style="6" customWidth="1"/>
    <col min="1541" max="1541" width="27.7265625" style="6" customWidth="1"/>
    <col min="1542" max="1544" width="10.08984375" style="6" customWidth="1"/>
    <col min="1545" max="1545" width="11.453125" style="6" customWidth="1"/>
    <col min="1546" max="1792" width="10.08984375" style="6"/>
    <col min="1793" max="1793" width="23.6328125" style="6" customWidth="1"/>
    <col min="1794" max="1794" width="0.7265625" style="6" customWidth="1"/>
    <col min="1795" max="1795" width="23.7265625" style="6" customWidth="1"/>
    <col min="1796" max="1796" width="0.7265625" style="6" customWidth="1"/>
    <col min="1797" max="1797" width="27.7265625" style="6" customWidth="1"/>
    <col min="1798" max="1800" width="10.08984375" style="6" customWidth="1"/>
    <col min="1801" max="1801" width="11.453125" style="6" customWidth="1"/>
    <col min="1802" max="2048" width="10.08984375" style="6"/>
    <col min="2049" max="2049" width="23.6328125" style="6" customWidth="1"/>
    <col min="2050" max="2050" width="0.7265625" style="6" customWidth="1"/>
    <col min="2051" max="2051" width="23.7265625" style="6" customWidth="1"/>
    <col min="2052" max="2052" width="0.7265625" style="6" customWidth="1"/>
    <col min="2053" max="2053" width="27.7265625" style="6" customWidth="1"/>
    <col min="2054" max="2056" width="10.08984375" style="6" customWidth="1"/>
    <col min="2057" max="2057" width="11.453125" style="6" customWidth="1"/>
    <col min="2058" max="2304" width="10.08984375" style="6"/>
    <col min="2305" max="2305" width="23.6328125" style="6" customWidth="1"/>
    <col min="2306" max="2306" width="0.7265625" style="6" customWidth="1"/>
    <col min="2307" max="2307" width="23.7265625" style="6" customWidth="1"/>
    <col min="2308" max="2308" width="0.7265625" style="6" customWidth="1"/>
    <col min="2309" max="2309" width="27.7265625" style="6" customWidth="1"/>
    <col min="2310" max="2312" width="10.08984375" style="6" customWidth="1"/>
    <col min="2313" max="2313" width="11.453125" style="6" customWidth="1"/>
    <col min="2314" max="2560" width="10.08984375" style="6"/>
    <col min="2561" max="2561" width="23.6328125" style="6" customWidth="1"/>
    <col min="2562" max="2562" width="0.7265625" style="6" customWidth="1"/>
    <col min="2563" max="2563" width="23.7265625" style="6" customWidth="1"/>
    <col min="2564" max="2564" width="0.7265625" style="6" customWidth="1"/>
    <col min="2565" max="2565" width="27.7265625" style="6" customWidth="1"/>
    <col min="2566" max="2568" width="10.08984375" style="6" customWidth="1"/>
    <col min="2569" max="2569" width="11.453125" style="6" customWidth="1"/>
    <col min="2570" max="2816" width="10.08984375" style="6"/>
    <col min="2817" max="2817" width="23.6328125" style="6" customWidth="1"/>
    <col min="2818" max="2818" width="0.7265625" style="6" customWidth="1"/>
    <col min="2819" max="2819" width="23.7265625" style="6" customWidth="1"/>
    <col min="2820" max="2820" width="0.7265625" style="6" customWidth="1"/>
    <col min="2821" max="2821" width="27.7265625" style="6" customWidth="1"/>
    <col min="2822" max="2824" width="10.08984375" style="6" customWidth="1"/>
    <col min="2825" max="2825" width="11.453125" style="6" customWidth="1"/>
    <col min="2826" max="3072" width="10.08984375" style="6"/>
    <col min="3073" max="3073" width="23.6328125" style="6" customWidth="1"/>
    <col min="3074" max="3074" width="0.7265625" style="6" customWidth="1"/>
    <col min="3075" max="3075" width="23.7265625" style="6" customWidth="1"/>
    <col min="3076" max="3076" width="0.7265625" style="6" customWidth="1"/>
    <col min="3077" max="3077" width="27.7265625" style="6" customWidth="1"/>
    <col min="3078" max="3080" width="10.08984375" style="6" customWidth="1"/>
    <col min="3081" max="3081" width="11.453125" style="6" customWidth="1"/>
    <col min="3082" max="3328" width="10.08984375" style="6"/>
    <col min="3329" max="3329" width="23.6328125" style="6" customWidth="1"/>
    <col min="3330" max="3330" width="0.7265625" style="6" customWidth="1"/>
    <col min="3331" max="3331" width="23.7265625" style="6" customWidth="1"/>
    <col min="3332" max="3332" width="0.7265625" style="6" customWidth="1"/>
    <col min="3333" max="3333" width="27.7265625" style="6" customWidth="1"/>
    <col min="3334" max="3336" width="10.08984375" style="6" customWidth="1"/>
    <col min="3337" max="3337" width="11.453125" style="6" customWidth="1"/>
    <col min="3338" max="3584" width="10.08984375" style="6"/>
    <col min="3585" max="3585" width="23.6328125" style="6" customWidth="1"/>
    <col min="3586" max="3586" width="0.7265625" style="6" customWidth="1"/>
    <col min="3587" max="3587" width="23.7265625" style="6" customWidth="1"/>
    <col min="3588" max="3588" width="0.7265625" style="6" customWidth="1"/>
    <col min="3589" max="3589" width="27.7265625" style="6" customWidth="1"/>
    <col min="3590" max="3592" width="10.08984375" style="6" customWidth="1"/>
    <col min="3593" max="3593" width="11.453125" style="6" customWidth="1"/>
    <col min="3594" max="3840" width="10.08984375" style="6"/>
    <col min="3841" max="3841" width="23.6328125" style="6" customWidth="1"/>
    <col min="3842" max="3842" width="0.7265625" style="6" customWidth="1"/>
    <col min="3843" max="3843" width="23.7265625" style="6" customWidth="1"/>
    <col min="3844" max="3844" width="0.7265625" style="6" customWidth="1"/>
    <col min="3845" max="3845" width="27.7265625" style="6" customWidth="1"/>
    <col min="3846" max="3848" width="10.08984375" style="6" customWidth="1"/>
    <col min="3849" max="3849" width="11.453125" style="6" customWidth="1"/>
    <col min="3850" max="4096" width="10.08984375" style="6"/>
    <col min="4097" max="4097" width="23.6328125" style="6" customWidth="1"/>
    <col min="4098" max="4098" width="0.7265625" style="6" customWidth="1"/>
    <col min="4099" max="4099" width="23.7265625" style="6" customWidth="1"/>
    <col min="4100" max="4100" width="0.7265625" style="6" customWidth="1"/>
    <col min="4101" max="4101" width="27.7265625" style="6" customWidth="1"/>
    <col min="4102" max="4104" width="10.08984375" style="6" customWidth="1"/>
    <col min="4105" max="4105" width="11.453125" style="6" customWidth="1"/>
    <col min="4106" max="4352" width="10.08984375" style="6"/>
    <col min="4353" max="4353" width="23.6328125" style="6" customWidth="1"/>
    <col min="4354" max="4354" width="0.7265625" style="6" customWidth="1"/>
    <col min="4355" max="4355" width="23.7265625" style="6" customWidth="1"/>
    <col min="4356" max="4356" width="0.7265625" style="6" customWidth="1"/>
    <col min="4357" max="4357" width="27.7265625" style="6" customWidth="1"/>
    <col min="4358" max="4360" width="10.08984375" style="6" customWidth="1"/>
    <col min="4361" max="4361" width="11.453125" style="6" customWidth="1"/>
    <col min="4362" max="4608" width="10.08984375" style="6"/>
    <col min="4609" max="4609" width="23.6328125" style="6" customWidth="1"/>
    <col min="4610" max="4610" width="0.7265625" style="6" customWidth="1"/>
    <col min="4611" max="4611" width="23.7265625" style="6" customWidth="1"/>
    <col min="4612" max="4612" width="0.7265625" style="6" customWidth="1"/>
    <col min="4613" max="4613" width="27.7265625" style="6" customWidth="1"/>
    <col min="4614" max="4616" width="10.08984375" style="6" customWidth="1"/>
    <col min="4617" max="4617" width="11.453125" style="6" customWidth="1"/>
    <col min="4618" max="4864" width="10.08984375" style="6"/>
    <col min="4865" max="4865" width="23.6328125" style="6" customWidth="1"/>
    <col min="4866" max="4866" width="0.7265625" style="6" customWidth="1"/>
    <col min="4867" max="4867" width="23.7265625" style="6" customWidth="1"/>
    <col min="4868" max="4868" width="0.7265625" style="6" customWidth="1"/>
    <col min="4869" max="4869" width="27.7265625" style="6" customWidth="1"/>
    <col min="4870" max="4872" width="10.08984375" style="6" customWidth="1"/>
    <col min="4873" max="4873" width="11.453125" style="6" customWidth="1"/>
    <col min="4874" max="5120" width="10.08984375" style="6"/>
    <col min="5121" max="5121" width="23.6328125" style="6" customWidth="1"/>
    <col min="5122" max="5122" width="0.7265625" style="6" customWidth="1"/>
    <col min="5123" max="5123" width="23.7265625" style="6" customWidth="1"/>
    <col min="5124" max="5124" width="0.7265625" style="6" customWidth="1"/>
    <col min="5125" max="5125" width="27.7265625" style="6" customWidth="1"/>
    <col min="5126" max="5128" width="10.08984375" style="6" customWidth="1"/>
    <col min="5129" max="5129" width="11.453125" style="6" customWidth="1"/>
    <col min="5130" max="5376" width="10.08984375" style="6"/>
    <col min="5377" max="5377" width="23.6328125" style="6" customWidth="1"/>
    <col min="5378" max="5378" width="0.7265625" style="6" customWidth="1"/>
    <col min="5379" max="5379" width="23.7265625" style="6" customWidth="1"/>
    <col min="5380" max="5380" width="0.7265625" style="6" customWidth="1"/>
    <col min="5381" max="5381" width="27.7265625" style="6" customWidth="1"/>
    <col min="5382" max="5384" width="10.08984375" style="6" customWidth="1"/>
    <col min="5385" max="5385" width="11.453125" style="6" customWidth="1"/>
    <col min="5386" max="5632" width="10.08984375" style="6"/>
    <col min="5633" max="5633" width="23.6328125" style="6" customWidth="1"/>
    <col min="5634" max="5634" width="0.7265625" style="6" customWidth="1"/>
    <col min="5635" max="5635" width="23.7265625" style="6" customWidth="1"/>
    <col min="5636" max="5636" width="0.7265625" style="6" customWidth="1"/>
    <col min="5637" max="5637" width="27.7265625" style="6" customWidth="1"/>
    <col min="5638" max="5640" width="10.08984375" style="6" customWidth="1"/>
    <col min="5641" max="5641" width="11.453125" style="6" customWidth="1"/>
    <col min="5642" max="5888" width="10.08984375" style="6"/>
    <col min="5889" max="5889" width="23.6328125" style="6" customWidth="1"/>
    <col min="5890" max="5890" width="0.7265625" style="6" customWidth="1"/>
    <col min="5891" max="5891" width="23.7265625" style="6" customWidth="1"/>
    <col min="5892" max="5892" width="0.7265625" style="6" customWidth="1"/>
    <col min="5893" max="5893" width="27.7265625" style="6" customWidth="1"/>
    <col min="5894" max="5896" width="10.08984375" style="6" customWidth="1"/>
    <col min="5897" max="5897" width="11.453125" style="6" customWidth="1"/>
    <col min="5898" max="6144" width="10.08984375" style="6"/>
    <col min="6145" max="6145" width="23.6328125" style="6" customWidth="1"/>
    <col min="6146" max="6146" width="0.7265625" style="6" customWidth="1"/>
    <col min="6147" max="6147" width="23.7265625" style="6" customWidth="1"/>
    <col min="6148" max="6148" width="0.7265625" style="6" customWidth="1"/>
    <col min="6149" max="6149" width="27.7265625" style="6" customWidth="1"/>
    <col min="6150" max="6152" width="10.08984375" style="6" customWidth="1"/>
    <col min="6153" max="6153" width="11.453125" style="6" customWidth="1"/>
    <col min="6154" max="6400" width="10.08984375" style="6"/>
    <col min="6401" max="6401" width="23.6328125" style="6" customWidth="1"/>
    <col min="6402" max="6402" width="0.7265625" style="6" customWidth="1"/>
    <col min="6403" max="6403" width="23.7265625" style="6" customWidth="1"/>
    <col min="6404" max="6404" width="0.7265625" style="6" customWidth="1"/>
    <col min="6405" max="6405" width="27.7265625" style="6" customWidth="1"/>
    <col min="6406" max="6408" width="10.08984375" style="6" customWidth="1"/>
    <col min="6409" max="6409" width="11.453125" style="6" customWidth="1"/>
    <col min="6410" max="6656" width="10.08984375" style="6"/>
    <col min="6657" max="6657" width="23.6328125" style="6" customWidth="1"/>
    <col min="6658" max="6658" width="0.7265625" style="6" customWidth="1"/>
    <col min="6659" max="6659" width="23.7265625" style="6" customWidth="1"/>
    <col min="6660" max="6660" width="0.7265625" style="6" customWidth="1"/>
    <col min="6661" max="6661" width="27.7265625" style="6" customWidth="1"/>
    <col min="6662" max="6664" width="10.08984375" style="6" customWidth="1"/>
    <col min="6665" max="6665" width="11.453125" style="6" customWidth="1"/>
    <col min="6666" max="6912" width="10.08984375" style="6"/>
    <col min="6913" max="6913" width="23.6328125" style="6" customWidth="1"/>
    <col min="6914" max="6914" width="0.7265625" style="6" customWidth="1"/>
    <col min="6915" max="6915" width="23.7265625" style="6" customWidth="1"/>
    <col min="6916" max="6916" width="0.7265625" style="6" customWidth="1"/>
    <col min="6917" max="6917" width="27.7265625" style="6" customWidth="1"/>
    <col min="6918" max="6920" width="10.08984375" style="6" customWidth="1"/>
    <col min="6921" max="6921" width="11.453125" style="6" customWidth="1"/>
    <col min="6922" max="7168" width="10.08984375" style="6"/>
    <col min="7169" max="7169" width="23.6328125" style="6" customWidth="1"/>
    <col min="7170" max="7170" width="0.7265625" style="6" customWidth="1"/>
    <col min="7171" max="7171" width="23.7265625" style="6" customWidth="1"/>
    <col min="7172" max="7172" width="0.7265625" style="6" customWidth="1"/>
    <col min="7173" max="7173" width="27.7265625" style="6" customWidth="1"/>
    <col min="7174" max="7176" width="10.08984375" style="6" customWidth="1"/>
    <col min="7177" max="7177" width="11.453125" style="6" customWidth="1"/>
    <col min="7178" max="7424" width="10.08984375" style="6"/>
    <col min="7425" max="7425" width="23.6328125" style="6" customWidth="1"/>
    <col min="7426" max="7426" width="0.7265625" style="6" customWidth="1"/>
    <col min="7427" max="7427" width="23.7265625" style="6" customWidth="1"/>
    <col min="7428" max="7428" width="0.7265625" style="6" customWidth="1"/>
    <col min="7429" max="7429" width="27.7265625" style="6" customWidth="1"/>
    <col min="7430" max="7432" width="10.08984375" style="6" customWidth="1"/>
    <col min="7433" max="7433" width="11.453125" style="6" customWidth="1"/>
    <col min="7434" max="7680" width="10.08984375" style="6"/>
    <col min="7681" max="7681" width="23.6328125" style="6" customWidth="1"/>
    <col min="7682" max="7682" width="0.7265625" style="6" customWidth="1"/>
    <col min="7683" max="7683" width="23.7265625" style="6" customWidth="1"/>
    <col min="7684" max="7684" width="0.7265625" style="6" customWidth="1"/>
    <col min="7685" max="7685" width="27.7265625" style="6" customWidth="1"/>
    <col min="7686" max="7688" width="10.08984375" style="6" customWidth="1"/>
    <col min="7689" max="7689" width="11.453125" style="6" customWidth="1"/>
    <col min="7690" max="7936" width="10.08984375" style="6"/>
    <col min="7937" max="7937" width="23.6328125" style="6" customWidth="1"/>
    <col min="7938" max="7938" width="0.7265625" style="6" customWidth="1"/>
    <col min="7939" max="7939" width="23.7265625" style="6" customWidth="1"/>
    <col min="7940" max="7940" width="0.7265625" style="6" customWidth="1"/>
    <col min="7941" max="7941" width="27.7265625" style="6" customWidth="1"/>
    <col min="7942" max="7944" width="10.08984375" style="6" customWidth="1"/>
    <col min="7945" max="7945" width="11.453125" style="6" customWidth="1"/>
    <col min="7946" max="8192" width="10.08984375" style="6"/>
    <col min="8193" max="8193" width="23.6328125" style="6" customWidth="1"/>
    <col min="8194" max="8194" width="0.7265625" style="6" customWidth="1"/>
    <col min="8195" max="8195" width="23.7265625" style="6" customWidth="1"/>
    <col min="8196" max="8196" width="0.7265625" style="6" customWidth="1"/>
    <col min="8197" max="8197" width="27.7265625" style="6" customWidth="1"/>
    <col min="8198" max="8200" width="10.08984375" style="6" customWidth="1"/>
    <col min="8201" max="8201" width="11.453125" style="6" customWidth="1"/>
    <col min="8202" max="8448" width="10.08984375" style="6"/>
    <col min="8449" max="8449" width="23.6328125" style="6" customWidth="1"/>
    <col min="8450" max="8450" width="0.7265625" style="6" customWidth="1"/>
    <col min="8451" max="8451" width="23.7265625" style="6" customWidth="1"/>
    <col min="8452" max="8452" width="0.7265625" style="6" customWidth="1"/>
    <col min="8453" max="8453" width="27.7265625" style="6" customWidth="1"/>
    <col min="8454" max="8456" width="10.08984375" style="6" customWidth="1"/>
    <col min="8457" max="8457" width="11.453125" style="6" customWidth="1"/>
    <col min="8458" max="8704" width="10.08984375" style="6"/>
    <col min="8705" max="8705" width="23.6328125" style="6" customWidth="1"/>
    <col min="8706" max="8706" width="0.7265625" style="6" customWidth="1"/>
    <col min="8707" max="8707" width="23.7265625" style="6" customWidth="1"/>
    <col min="8708" max="8708" width="0.7265625" style="6" customWidth="1"/>
    <col min="8709" max="8709" width="27.7265625" style="6" customWidth="1"/>
    <col min="8710" max="8712" width="10.08984375" style="6" customWidth="1"/>
    <col min="8713" max="8713" width="11.453125" style="6" customWidth="1"/>
    <col min="8714" max="8960" width="10.08984375" style="6"/>
    <col min="8961" max="8961" width="23.6328125" style="6" customWidth="1"/>
    <col min="8962" max="8962" width="0.7265625" style="6" customWidth="1"/>
    <col min="8963" max="8963" width="23.7265625" style="6" customWidth="1"/>
    <col min="8964" max="8964" width="0.7265625" style="6" customWidth="1"/>
    <col min="8965" max="8965" width="27.7265625" style="6" customWidth="1"/>
    <col min="8966" max="8968" width="10.08984375" style="6" customWidth="1"/>
    <col min="8969" max="8969" width="11.453125" style="6" customWidth="1"/>
    <col min="8970" max="9216" width="10.08984375" style="6"/>
    <col min="9217" max="9217" width="23.6328125" style="6" customWidth="1"/>
    <col min="9218" max="9218" width="0.7265625" style="6" customWidth="1"/>
    <col min="9219" max="9219" width="23.7265625" style="6" customWidth="1"/>
    <col min="9220" max="9220" width="0.7265625" style="6" customWidth="1"/>
    <col min="9221" max="9221" width="27.7265625" style="6" customWidth="1"/>
    <col min="9222" max="9224" width="10.08984375" style="6" customWidth="1"/>
    <col min="9225" max="9225" width="11.453125" style="6" customWidth="1"/>
    <col min="9226" max="9472" width="10.08984375" style="6"/>
    <col min="9473" max="9473" width="23.6328125" style="6" customWidth="1"/>
    <col min="9474" max="9474" width="0.7265625" style="6" customWidth="1"/>
    <col min="9475" max="9475" width="23.7265625" style="6" customWidth="1"/>
    <col min="9476" max="9476" width="0.7265625" style="6" customWidth="1"/>
    <col min="9477" max="9477" width="27.7265625" style="6" customWidth="1"/>
    <col min="9478" max="9480" width="10.08984375" style="6" customWidth="1"/>
    <col min="9481" max="9481" width="11.453125" style="6" customWidth="1"/>
    <col min="9482" max="9728" width="10.08984375" style="6"/>
    <col min="9729" max="9729" width="23.6328125" style="6" customWidth="1"/>
    <col min="9730" max="9730" width="0.7265625" style="6" customWidth="1"/>
    <col min="9731" max="9731" width="23.7265625" style="6" customWidth="1"/>
    <col min="9732" max="9732" width="0.7265625" style="6" customWidth="1"/>
    <col min="9733" max="9733" width="27.7265625" style="6" customWidth="1"/>
    <col min="9734" max="9736" width="10.08984375" style="6" customWidth="1"/>
    <col min="9737" max="9737" width="11.453125" style="6" customWidth="1"/>
    <col min="9738" max="9984" width="10.08984375" style="6"/>
    <col min="9985" max="9985" width="23.6328125" style="6" customWidth="1"/>
    <col min="9986" max="9986" width="0.7265625" style="6" customWidth="1"/>
    <col min="9987" max="9987" width="23.7265625" style="6" customWidth="1"/>
    <col min="9988" max="9988" width="0.7265625" style="6" customWidth="1"/>
    <col min="9989" max="9989" width="27.7265625" style="6" customWidth="1"/>
    <col min="9990" max="9992" width="10.08984375" style="6" customWidth="1"/>
    <col min="9993" max="9993" width="11.453125" style="6" customWidth="1"/>
    <col min="9994" max="10240" width="10.08984375" style="6"/>
    <col min="10241" max="10241" width="23.6328125" style="6" customWidth="1"/>
    <col min="10242" max="10242" width="0.7265625" style="6" customWidth="1"/>
    <col min="10243" max="10243" width="23.7265625" style="6" customWidth="1"/>
    <col min="10244" max="10244" width="0.7265625" style="6" customWidth="1"/>
    <col min="10245" max="10245" width="27.7265625" style="6" customWidth="1"/>
    <col min="10246" max="10248" width="10.08984375" style="6" customWidth="1"/>
    <col min="10249" max="10249" width="11.453125" style="6" customWidth="1"/>
    <col min="10250" max="10496" width="10.08984375" style="6"/>
    <col min="10497" max="10497" width="23.6328125" style="6" customWidth="1"/>
    <col min="10498" max="10498" width="0.7265625" style="6" customWidth="1"/>
    <col min="10499" max="10499" width="23.7265625" style="6" customWidth="1"/>
    <col min="10500" max="10500" width="0.7265625" style="6" customWidth="1"/>
    <col min="10501" max="10501" width="27.7265625" style="6" customWidth="1"/>
    <col min="10502" max="10504" width="10.08984375" style="6" customWidth="1"/>
    <col min="10505" max="10505" width="11.453125" style="6" customWidth="1"/>
    <col min="10506" max="10752" width="10.08984375" style="6"/>
    <col min="10753" max="10753" width="23.6328125" style="6" customWidth="1"/>
    <col min="10754" max="10754" width="0.7265625" style="6" customWidth="1"/>
    <col min="10755" max="10755" width="23.7265625" style="6" customWidth="1"/>
    <col min="10756" max="10756" width="0.7265625" style="6" customWidth="1"/>
    <col min="10757" max="10757" width="27.7265625" style="6" customWidth="1"/>
    <col min="10758" max="10760" width="10.08984375" style="6" customWidth="1"/>
    <col min="10761" max="10761" width="11.453125" style="6" customWidth="1"/>
    <col min="10762" max="11008" width="10.08984375" style="6"/>
    <col min="11009" max="11009" width="23.6328125" style="6" customWidth="1"/>
    <col min="11010" max="11010" width="0.7265625" style="6" customWidth="1"/>
    <col min="11011" max="11011" width="23.7265625" style="6" customWidth="1"/>
    <col min="11012" max="11012" width="0.7265625" style="6" customWidth="1"/>
    <col min="11013" max="11013" width="27.7265625" style="6" customWidth="1"/>
    <col min="11014" max="11016" width="10.08984375" style="6" customWidth="1"/>
    <col min="11017" max="11017" width="11.453125" style="6" customWidth="1"/>
    <col min="11018" max="11264" width="10.08984375" style="6"/>
    <col min="11265" max="11265" width="23.6328125" style="6" customWidth="1"/>
    <col min="11266" max="11266" width="0.7265625" style="6" customWidth="1"/>
    <col min="11267" max="11267" width="23.7265625" style="6" customWidth="1"/>
    <col min="11268" max="11268" width="0.7265625" style="6" customWidth="1"/>
    <col min="11269" max="11269" width="27.7265625" style="6" customWidth="1"/>
    <col min="11270" max="11272" width="10.08984375" style="6" customWidth="1"/>
    <col min="11273" max="11273" width="11.453125" style="6" customWidth="1"/>
    <col min="11274" max="11520" width="10.08984375" style="6"/>
    <col min="11521" max="11521" width="23.6328125" style="6" customWidth="1"/>
    <col min="11522" max="11522" width="0.7265625" style="6" customWidth="1"/>
    <col min="11523" max="11523" width="23.7265625" style="6" customWidth="1"/>
    <col min="11524" max="11524" width="0.7265625" style="6" customWidth="1"/>
    <col min="11525" max="11525" width="27.7265625" style="6" customWidth="1"/>
    <col min="11526" max="11528" width="10.08984375" style="6" customWidth="1"/>
    <col min="11529" max="11529" width="11.453125" style="6" customWidth="1"/>
    <col min="11530" max="11776" width="10.08984375" style="6"/>
    <col min="11777" max="11777" width="23.6328125" style="6" customWidth="1"/>
    <col min="11778" max="11778" width="0.7265625" style="6" customWidth="1"/>
    <col min="11779" max="11779" width="23.7265625" style="6" customWidth="1"/>
    <col min="11780" max="11780" width="0.7265625" style="6" customWidth="1"/>
    <col min="11781" max="11781" width="27.7265625" style="6" customWidth="1"/>
    <col min="11782" max="11784" width="10.08984375" style="6" customWidth="1"/>
    <col min="11785" max="11785" width="11.453125" style="6" customWidth="1"/>
    <col min="11786" max="12032" width="10.08984375" style="6"/>
    <col min="12033" max="12033" width="23.6328125" style="6" customWidth="1"/>
    <col min="12034" max="12034" width="0.7265625" style="6" customWidth="1"/>
    <col min="12035" max="12035" width="23.7265625" style="6" customWidth="1"/>
    <col min="12036" max="12036" width="0.7265625" style="6" customWidth="1"/>
    <col min="12037" max="12037" width="27.7265625" style="6" customWidth="1"/>
    <col min="12038" max="12040" width="10.08984375" style="6" customWidth="1"/>
    <col min="12041" max="12041" width="11.453125" style="6" customWidth="1"/>
    <col min="12042" max="12288" width="10.08984375" style="6"/>
    <col min="12289" max="12289" width="23.6328125" style="6" customWidth="1"/>
    <col min="12290" max="12290" width="0.7265625" style="6" customWidth="1"/>
    <col min="12291" max="12291" width="23.7265625" style="6" customWidth="1"/>
    <col min="12292" max="12292" width="0.7265625" style="6" customWidth="1"/>
    <col min="12293" max="12293" width="27.7265625" style="6" customWidth="1"/>
    <col min="12294" max="12296" width="10.08984375" style="6" customWidth="1"/>
    <col min="12297" max="12297" width="11.453125" style="6" customWidth="1"/>
    <col min="12298" max="12544" width="10.08984375" style="6"/>
    <col min="12545" max="12545" width="23.6328125" style="6" customWidth="1"/>
    <col min="12546" max="12546" width="0.7265625" style="6" customWidth="1"/>
    <col min="12547" max="12547" width="23.7265625" style="6" customWidth="1"/>
    <col min="12548" max="12548" width="0.7265625" style="6" customWidth="1"/>
    <col min="12549" max="12549" width="27.7265625" style="6" customWidth="1"/>
    <col min="12550" max="12552" width="10.08984375" style="6" customWidth="1"/>
    <col min="12553" max="12553" width="11.453125" style="6" customWidth="1"/>
    <col min="12554" max="12800" width="10.08984375" style="6"/>
    <col min="12801" max="12801" width="23.6328125" style="6" customWidth="1"/>
    <col min="12802" max="12802" width="0.7265625" style="6" customWidth="1"/>
    <col min="12803" max="12803" width="23.7265625" style="6" customWidth="1"/>
    <col min="12804" max="12804" width="0.7265625" style="6" customWidth="1"/>
    <col min="12805" max="12805" width="27.7265625" style="6" customWidth="1"/>
    <col min="12806" max="12808" width="10.08984375" style="6" customWidth="1"/>
    <col min="12809" max="12809" width="11.453125" style="6" customWidth="1"/>
    <col min="12810" max="13056" width="10.08984375" style="6"/>
    <col min="13057" max="13057" width="23.6328125" style="6" customWidth="1"/>
    <col min="13058" max="13058" width="0.7265625" style="6" customWidth="1"/>
    <col min="13059" max="13059" width="23.7265625" style="6" customWidth="1"/>
    <col min="13060" max="13060" width="0.7265625" style="6" customWidth="1"/>
    <col min="13061" max="13061" width="27.7265625" style="6" customWidth="1"/>
    <col min="13062" max="13064" width="10.08984375" style="6" customWidth="1"/>
    <col min="13065" max="13065" width="11.453125" style="6" customWidth="1"/>
    <col min="13066" max="13312" width="10.08984375" style="6"/>
    <col min="13313" max="13313" width="23.6328125" style="6" customWidth="1"/>
    <col min="13314" max="13314" width="0.7265625" style="6" customWidth="1"/>
    <col min="13315" max="13315" width="23.7265625" style="6" customWidth="1"/>
    <col min="13316" max="13316" width="0.7265625" style="6" customWidth="1"/>
    <col min="13317" max="13317" width="27.7265625" style="6" customWidth="1"/>
    <col min="13318" max="13320" width="10.08984375" style="6" customWidth="1"/>
    <col min="13321" max="13321" width="11.453125" style="6" customWidth="1"/>
    <col min="13322" max="13568" width="10.08984375" style="6"/>
    <col min="13569" max="13569" width="23.6328125" style="6" customWidth="1"/>
    <col min="13570" max="13570" width="0.7265625" style="6" customWidth="1"/>
    <col min="13571" max="13571" width="23.7265625" style="6" customWidth="1"/>
    <col min="13572" max="13572" width="0.7265625" style="6" customWidth="1"/>
    <col min="13573" max="13573" width="27.7265625" style="6" customWidth="1"/>
    <col min="13574" max="13576" width="10.08984375" style="6" customWidth="1"/>
    <col min="13577" max="13577" width="11.453125" style="6" customWidth="1"/>
    <col min="13578" max="13824" width="10.08984375" style="6"/>
    <col min="13825" max="13825" width="23.6328125" style="6" customWidth="1"/>
    <col min="13826" max="13826" width="0.7265625" style="6" customWidth="1"/>
    <col min="13827" max="13827" width="23.7265625" style="6" customWidth="1"/>
    <col min="13828" max="13828" width="0.7265625" style="6" customWidth="1"/>
    <col min="13829" max="13829" width="27.7265625" style="6" customWidth="1"/>
    <col min="13830" max="13832" width="10.08984375" style="6" customWidth="1"/>
    <col min="13833" max="13833" width="11.453125" style="6" customWidth="1"/>
    <col min="13834" max="14080" width="10.08984375" style="6"/>
    <col min="14081" max="14081" width="23.6328125" style="6" customWidth="1"/>
    <col min="14082" max="14082" width="0.7265625" style="6" customWidth="1"/>
    <col min="14083" max="14083" width="23.7265625" style="6" customWidth="1"/>
    <col min="14084" max="14084" width="0.7265625" style="6" customWidth="1"/>
    <col min="14085" max="14085" width="27.7265625" style="6" customWidth="1"/>
    <col min="14086" max="14088" width="10.08984375" style="6" customWidth="1"/>
    <col min="14089" max="14089" width="11.453125" style="6" customWidth="1"/>
    <col min="14090" max="14336" width="10.08984375" style="6"/>
    <col min="14337" max="14337" width="23.6328125" style="6" customWidth="1"/>
    <col min="14338" max="14338" width="0.7265625" style="6" customWidth="1"/>
    <col min="14339" max="14339" width="23.7265625" style="6" customWidth="1"/>
    <col min="14340" max="14340" width="0.7265625" style="6" customWidth="1"/>
    <col min="14341" max="14341" width="27.7265625" style="6" customWidth="1"/>
    <col min="14342" max="14344" width="10.08984375" style="6" customWidth="1"/>
    <col min="14345" max="14345" width="11.453125" style="6" customWidth="1"/>
    <col min="14346" max="14592" width="10.08984375" style="6"/>
    <col min="14593" max="14593" width="23.6328125" style="6" customWidth="1"/>
    <col min="14594" max="14594" width="0.7265625" style="6" customWidth="1"/>
    <col min="14595" max="14595" width="23.7265625" style="6" customWidth="1"/>
    <col min="14596" max="14596" width="0.7265625" style="6" customWidth="1"/>
    <col min="14597" max="14597" width="27.7265625" style="6" customWidth="1"/>
    <col min="14598" max="14600" width="10.08984375" style="6" customWidth="1"/>
    <col min="14601" max="14601" width="11.453125" style="6" customWidth="1"/>
    <col min="14602" max="14848" width="10.08984375" style="6"/>
    <col min="14849" max="14849" width="23.6328125" style="6" customWidth="1"/>
    <col min="14850" max="14850" width="0.7265625" style="6" customWidth="1"/>
    <col min="14851" max="14851" width="23.7265625" style="6" customWidth="1"/>
    <col min="14852" max="14852" width="0.7265625" style="6" customWidth="1"/>
    <col min="14853" max="14853" width="27.7265625" style="6" customWidth="1"/>
    <col min="14854" max="14856" width="10.08984375" style="6" customWidth="1"/>
    <col min="14857" max="14857" width="11.453125" style="6" customWidth="1"/>
    <col min="14858" max="15104" width="10.08984375" style="6"/>
    <col min="15105" max="15105" width="23.6328125" style="6" customWidth="1"/>
    <col min="15106" max="15106" width="0.7265625" style="6" customWidth="1"/>
    <col min="15107" max="15107" width="23.7265625" style="6" customWidth="1"/>
    <col min="15108" max="15108" width="0.7265625" style="6" customWidth="1"/>
    <col min="15109" max="15109" width="27.7265625" style="6" customWidth="1"/>
    <col min="15110" max="15112" width="10.08984375" style="6" customWidth="1"/>
    <col min="15113" max="15113" width="11.453125" style="6" customWidth="1"/>
    <col min="15114" max="15360" width="10.08984375" style="6"/>
    <col min="15361" max="15361" width="23.6328125" style="6" customWidth="1"/>
    <col min="15362" max="15362" width="0.7265625" style="6" customWidth="1"/>
    <col min="15363" max="15363" width="23.7265625" style="6" customWidth="1"/>
    <col min="15364" max="15364" width="0.7265625" style="6" customWidth="1"/>
    <col min="15365" max="15365" width="27.7265625" style="6" customWidth="1"/>
    <col min="15366" max="15368" width="10.08984375" style="6" customWidth="1"/>
    <col min="15369" max="15369" width="11.453125" style="6" customWidth="1"/>
    <col min="15370" max="15616" width="10.08984375" style="6"/>
    <col min="15617" max="15617" width="23.6328125" style="6" customWidth="1"/>
    <col min="15618" max="15618" width="0.7265625" style="6" customWidth="1"/>
    <col min="15619" max="15619" width="23.7265625" style="6" customWidth="1"/>
    <col min="15620" max="15620" width="0.7265625" style="6" customWidth="1"/>
    <col min="15621" max="15621" width="27.7265625" style="6" customWidth="1"/>
    <col min="15622" max="15624" width="10.08984375" style="6" customWidth="1"/>
    <col min="15625" max="15625" width="11.453125" style="6" customWidth="1"/>
    <col min="15626" max="15872" width="10.08984375" style="6"/>
    <col min="15873" max="15873" width="23.6328125" style="6" customWidth="1"/>
    <col min="15874" max="15874" width="0.7265625" style="6" customWidth="1"/>
    <col min="15875" max="15875" width="23.7265625" style="6" customWidth="1"/>
    <col min="15876" max="15876" width="0.7265625" style="6" customWidth="1"/>
    <col min="15877" max="15877" width="27.7265625" style="6" customWidth="1"/>
    <col min="15878" max="15880" width="10.08984375" style="6" customWidth="1"/>
    <col min="15881" max="15881" width="11.453125" style="6" customWidth="1"/>
    <col min="15882" max="16128" width="10.08984375" style="6"/>
    <col min="16129" max="16129" width="23.6328125" style="6" customWidth="1"/>
    <col min="16130" max="16130" width="0.7265625" style="6" customWidth="1"/>
    <col min="16131" max="16131" width="23.7265625" style="6" customWidth="1"/>
    <col min="16132" max="16132" width="0.7265625" style="6" customWidth="1"/>
    <col min="16133" max="16133" width="27.7265625" style="6" customWidth="1"/>
    <col min="16134" max="16136" width="10.08984375" style="6" customWidth="1"/>
    <col min="16137" max="16137" width="11.453125" style="6" customWidth="1"/>
    <col min="16138" max="16384" width="10.08984375" style="6"/>
  </cols>
  <sheetData>
    <row r="1" spans="1:6" x14ac:dyDescent="0.3">
      <c r="A1" s="29"/>
      <c r="B1" s="29"/>
      <c r="C1" s="29"/>
      <c r="D1" s="29"/>
      <c r="E1" s="29"/>
      <c r="F1" s="30"/>
    </row>
    <row r="2" spans="1:6" x14ac:dyDescent="0.3">
      <c r="A2" s="29"/>
      <c r="B2" s="29"/>
      <c r="C2" s="31" t="s">
        <v>12</v>
      </c>
      <c r="D2" s="29"/>
      <c r="E2" s="29"/>
      <c r="F2" s="30"/>
    </row>
    <row r="3" spans="1:6" x14ac:dyDescent="0.3">
      <c r="A3" s="30"/>
      <c r="B3" s="30"/>
      <c r="C3" s="30"/>
      <c r="D3" s="30"/>
      <c r="E3" s="30"/>
      <c r="F3" s="30"/>
    </row>
    <row r="4" spans="1:6" x14ac:dyDescent="0.3">
      <c r="A4" s="32" t="s">
        <v>13</v>
      </c>
      <c r="B4" s="31"/>
      <c r="C4" s="31"/>
      <c r="D4" s="31"/>
      <c r="E4" s="32" t="s">
        <v>14</v>
      </c>
    </row>
    <row r="5" spans="1:6" ht="14.4" thickBot="1" x14ac:dyDescent="0.35">
      <c r="A5" s="33"/>
      <c r="B5" s="31"/>
      <c r="C5" s="31"/>
      <c r="D5" s="31"/>
      <c r="E5" s="31"/>
    </row>
    <row r="6" spans="1:6" x14ac:dyDescent="0.3">
      <c r="A6" s="34"/>
      <c r="B6" s="31"/>
      <c r="C6" s="31"/>
      <c r="D6" s="31"/>
      <c r="E6" s="34" t="s">
        <v>15</v>
      </c>
    </row>
    <row r="7" spans="1:6" x14ac:dyDescent="0.3">
      <c r="A7" s="35" t="s">
        <v>16</v>
      </c>
      <c r="B7" s="31"/>
      <c r="C7" s="31"/>
      <c r="D7" s="31"/>
      <c r="E7" s="35" t="s">
        <v>17</v>
      </c>
    </row>
    <row r="8" spans="1:6" x14ac:dyDescent="0.3">
      <c r="A8" s="35" t="s">
        <v>18</v>
      </c>
      <c r="B8" s="31"/>
      <c r="C8" s="31"/>
      <c r="D8" s="31"/>
      <c r="E8" s="35" t="s">
        <v>19</v>
      </c>
    </row>
    <row r="9" spans="1:6" x14ac:dyDescent="0.3">
      <c r="A9" s="35"/>
      <c r="B9" s="31"/>
      <c r="C9" s="31"/>
      <c r="D9" s="31"/>
      <c r="E9" s="36" t="s">
        <v>20</v>
      </c>
    </row>
    <row r="10" spans="1:6" x14ac:dyDescent="0.3">
      <c r="A10" s="35" t="s">
        <v>19</v>
      </c>
      <c r="B10" s="31"/>
      <c r="C10" s="31"/>
      <c r="D10" s="31"/>
      <c r="E10" s="37" t="s">
        <v>21</v>
      </c>
    </row>
    <row r="11" spans="1:6" x14ac:dyDescent="0.3">
      <c r="A11" s="35" t="s">
        <v>22</v>
      </c>
      <c r="B11" s="31"/>
      <c r="C11" s="38" t="s">
        <v>23</v>
      </c>
      <c r="D11" s="31"/>
      <c r="E11" s="35" t="s">
        <v>17</v>
      </c>
    </row>
    <row r="12" spans="1:6" x14ac:dyDescent="0.3">
      <c r="A12" s="35"/>
      <c r="B12" s="31"/>
      <c r="C12" s="38" t="s">
        <v>24</v>
      </c>
      <c r="D12" s="31"/>
      <c r="E12" s="35" t="s">
        <v>19</v>
      </c>
    </row>
    <row r="13" spans="1:6" x14ac:dyDescent="0.3">
      <c r="A13" s="35" t="s">
        <v>20</v>
      </c>
      <c r="B13" s="31"/>
      <c r="C13" s="31"/>
      <c r="D13" s="31"/>
      <c r="E13" s="36" t="s">
        <v>25</v>
      </c>
    </row>
    <row r="14" spans="1:6" x14ac:dyDescent="0.3">
      <c r="A14" s="35"/>
      <c r="B14" s="31"/>
      <c r="C14" s="31"/>
      <c r="D14" s="31"/>
      <c r="E14" s="37" t="s">
        <v>26</v>
      </c>
    </row>
    <row r="15" spans="1:6" x14ac:dyDescent="0.3">
      <c r="A15" s="35"/>
      <c r="B15" s="31"/>
      <c r="C15" s="31"/>
      <c r="D15" s="31"/>
      <c r="E15" s="35" t="s">
        <v>17</v>
      </c>
    </row>
    <row r="16" spans="1:6" ht="14.4" thickBot="1" x14ac:dyDescent="0.35">
      <c r="A16" s="39"/>
      <c r="B16" s="31"/>
      <c r="C16" s="31"/>
      <c r="D16" s="31"/>
      <c r="E16" s="39" t="s">
        <v>27</v>
      </c>
    </row>
    <row r="17" spans="1:7" ht="14.4" thickBot="1" x14ac:dyDescent="0.35">
      <c r="A17" s="40"/>
      <c r="B17" s="31"/>
      <c r="C17" s="31"/>
      <c r="D17" s="31"/>
      <c r="E17" s="31"/>
    </row>
    <row r="18" spans="1:7" x14ac:dyDescent="0.3">
      <c r="A18" s="41" t="s">
        <v>28</v>
      </c>
      <c r="B18" s="31"/>
      <c r="C18" s="42" t="s">
        <v>29</v>
      </c>
      <c r="D18" s="31"/>
      <c r="E18" s="43"/>
    </row>
    <row r="19" spans="1:7" x14ac:dyDescent="0.3">
      <c r="A19" s="44" t="s">
        <v>30</v>
      </c>
      <c r="B19" s="31"/>
      <c r="C19" s="42" t="s">
        <v>31</v>
      </c>
      <c r="D19" s="31"/>
      <c r="E19" s="43"/>
    </row>
    <row r="20" spans="1:7" ht="14.4" thickBot="1" x14ac:dyDescent="0.35">
      <c r="A20" s="45"/>
      <c r="B20" s="31"/>
      <c r="C20" s="31"/>
      <c r="D20" s="31"/>
      <c r="E20" s="43"/>
    </row>
    <row r="21" spans="1:7" x14ac:dyDescent="0.3">
      <c r="A21" s="44" t="s">
        <v>32</v>
      </c>
      <c r="B21" s="31"/>
      <c r="C21" s="42" t="s">
        <v>33</v>
      </c>
      <c r="D21" s="31"/>
      <c r="E21" s="41" t="s">
        <v>32</v>
      </c>
    </row>
    <row r="22" spans="1:7" x14ac:dyDescent="0.3">
      <c r="A22" s="44" t="s">
        <v>34</v>
      </c>
      <c r="B22" s="31"/>
      <c r="C22" s="42" t="s">
        <v>35</v>
      </c>
      <c r="D22" s="31"/>
      <c r="E22" s="44" t="s">
        <v>34</v>
      </c>
    </row>
    <row r="23" spans="1:7" x14ac:dyDescent="0.3">
      <c r="A23" s="44" t="s">
        <v>36</v>
      </c>
      <c r="B23" s="31"/>
      <c r="C23" s="42" t="s">
        <v>37</v>
      </c>
      <c r="D23" s="31"/>
      <c r="E23" s="44" t="s">
        <v>36</v>
      </c>
    </row>
    <row r="24" spans="1:7" x14ac:dyDescent="0.3">
      <c r="A24" s="44" t="s">
        <v>38</v>
      </c>
      <c r="B24" s="31"/>
      <c r="C24" s="42" t="s">
        <v>39</v>
      </c>
      <c r="D24" s="31"/>
      <c r="E24" s="44" t="s">
        <v>38</v>
      </c>
    </row>
    <row r="25" spans="1:7" ht="14.4" thickBot="1" x14ac:dyDescent="0.35">
      <c r="A25" s="46"/>
      <c r="B25" s="31"/>
      <c r="C25" s="42" t="s">
        <v>40</v>
      </c>
      <c r="D25" s="31"/>
      <c r="E25" s="46"/>
    </row>
    <row r="26" spans="1:7" x14ac:dyDescent="0.3">
      <c r="A26" s="47"/>
      <c r="B26" s="31"/>
      <c r="C26" s="48" t="s">
        <v>41</v>
      </c>
      <c r="D26" s="31"/>
      <c r="E26" s="47"/>
    </row>
    <row r="27" spans="1:7" x14ac:dyDescent="0.3">
      <c r="A27" s="47"/>
      <c r="B27" s="31"/>
      <c r="C27" s="48" t="s">
        <v>42</v>
      </c>
      <c r="D27" s="31"/>
      <c r="E27" s="47"/>
    </row>
    <row r="28" spans="1:7" x14ac:dyDescent="0.3">
      <c r="A28" s="49" t="s">
        <v>43</v>
      </c>
      <c r="B28" s="31"/>
      <c r="C28" s="48" t="s">
        <v>44</v>
      </c>
      <c r="D28" s="31"/>
      <c r="E28" s="49" t="s">
        <v>43</v>
      </c>
    </row>
    <row r="29" spans="1:7" x14ac:dyDescent="0.3">
      <c r="A29" s="49" t="s">
        <v>45</v>
      </c>
      <c r="B29" s="31"/>
      <c r="C29" s="48" t="s">
        <v>46</v>
      </c>
      <c r="D29" s="31"/>
      <c r="E29" s="49" t="s">
        <v>45</v>
      </c>
    </row>
    <row r="30" spans="1:7" x14ac:dyDescent="0.3">
      <c r="A30" s="49" t="s">
        <v>47</v>
      </c>
      <c r="B30" s="31"/>
      <c r="C30" s="48" t="s">
        <v>48</v>
      </c>
      <c r="D30" s="31"/>
      <c r="E30" s="49" t="s">
        <v>47</v>
      </c>
    </row>
    <row r="31" spans="1:7" x14ac:dyDescent="0.3">
      <c r="A31" s="49" t="s">
        <v>49</v>
      </c>
      <c r="B31" s="31"/>
      <c r="C31" s="48"/>
      <c r="D31" s="31"/>
      <c r="E31" s="49" t="s">
        <v>49</v>
      </c>
      <c r="G31" s="29"/>
    </row>
    <row r="32" spans="1:7" x14ac:dyDescent="0.3">
      <c r="A32" s="49"/>
      <c r="B32" s="31"/>
      <c r="C32" s="48" t="s">
        <v>50</v>
      </c>
      <c r="D32" s="31"/>
      <c r="E32" s="49"/>
    </row>
    <row r="33" spans="1:5" x14ac:dyDescent="0.3">
      <c r="A33" s="49" t="s">
        <v>51</v>
      </c>
      <c r="B33" s="31"/>
      <c r="C33" s="48" t="s">
        <v>52</v>
      </c>
      <c r="D33" s="31"/>
      <c r="E33" s="49" t="s">
        <v>51</v>
      </c>
    </row>
    <row r="34" spans="1:5" ht="14.4" thickBot="1" x14ac:dyDescent="0.35">
      <c r="A34" s="50"/>
      <c r="B34" s="31"/>
      <c r="C34" s="48" t="s">
        <v>53</v>
      </c>
      <c r="D34" s="31"/>
      <c r="E34" s="50"/>
    </row>
    <row r="35" spans="1:5" x14ac:dyDescent="0.3">
      <c r="A35" s="51"/>
      <c r="B35" s="51"/>
      <c r="C35" s="51"/>
      <c r="D35" s="51"/>
      <c r="E35" s="51"/>
    </row>
    <row r="36" spans="1:5" x14ac:dyDescent="0.3">
      <c r="A36" s="52" t="s">
        <v>54</v>
      </c>
      <c r="B36" s="51"/>
      <c r="C36" s="51"/>
      <c r="D36" s="51"/>
      <c r="E36" s="51"/>
    </row>
    <row r="37" spans="1:5" x14ac:dyDescent="0.3">
      <c r="A37" s="51"/>
      <c r="B37" s="51"/>
      <c r="C37" s="52"/>
      <c r="D37" s="51"/>
      <c r="E37" s="51"/>
    </row>
    <row r="38" spans="1:5" x14ac:dyDescent="0.3">
      <c r="A38" s="51" t="s">
        <v>55</v>
      </c>
      <c r="B38" s="51"/>
      <c r="C38" s="31" t="s">
        <v>56</v>
      </c>
      <c r="D38" s="51"/>
      <c r="E38" s="31" t="s">
        <v>57</v>
      </c>
    </row>
    <row r="39" spans="1:5" x14ac:dyDescent="0.3">
      <c r="A39" s="51" t="s">
        <v>58</v>
      </c>
      <c r="B39" s="51"/>
      <c r="C39" s="53" t="s">
        <v>59</v>
      </c>
      <c r="D39" s="51"/>
      <c r="E39" s="53" t="s">
        <v>59</v>
      </c>
    </row>
    <row r="40" spans="1:5" x14ac:dyDescent="0.3">
      <c r="A40" s="51" t="s">
        <v>60</v>
      </c>
      <c r="B40" s="51"/>
      <c r="C40" s="31" t="s">
        <v>61</v>
      </c>
      <c r="D40" s="51"/>
      <c r="E40" s="31" t="s">
        <v>62</v>
      </c>
    </row>
    <row r="41" spans="1:5" x14ac:dyDescent="0.3">
      <c r="A41" s="51" t="s">
        <v>63</v>
      </c>
      <c r="B41" s="51"/>
      <c r="C41" s="54" t="s">
        <v>64</v>
      </c>
      <c r="D41" s="51"/>
      <c r="E41" s="55" t="s">
        <v>65</v>
      </c>
    </row>
    <row r="42" spans="1:5" x14ac:dyDescent="0.3">
      <c r="A42" s="51" t="s">
        <v>66</v>
      </c>
      <c r="B42" s="51"/>
      <c r="C42" s="31" t="s">
        <v>67</v>
      </c>
      <c r="D42" s="51"/>
      <c r="E42" s="56">
        <v>2650</v>
      </c>
    </row>
    <row r="43" spans="1:5" x14ac:dyDescent="0.3">
      <c r="A43" s="51" t="s">
        <v>68</v>
      </c>
      <c r="B43" s="51"/>
      <c r="C43" s="57" t="s">
        <v>69</v>
      </c>
      <c r="D43" s="51"/>
      <c r="E43" s="57" t="s">
        <v>70</v>
      </c>
    </row>
    <row r="44" spans="1:5" ht="14.4" thickBot="1" x14ac:dyDescent="0.35">
      <c r="A44" s="51" t="s">
        <v>71</v>
      </c>
      <c r="B44" s="51"/>
      <c r="C44" s="58" t="s">
        <v>72</v>
      </c>
      <c r="D44" s="51"/>
      <c r="E44" s="58" t="s">
        <v>73</v>
      </c>
    </row>
    <row r="45" spans="1:5" ht="14.4" thickTop="1" x14ac:dyDescent="0.3"/>
    <row r="46" spans="1:5" s="60" customFormat="1" x14ac:dyDescent="0.3">
      <c r="A46" s="59" t="s">
        <v>74</v>
      </c>
      <c r="B46" s="59"/>
      <c r="C46" s="59"/>
      <c r="D46" s="59"/>
      <c r="E46" s="59"/>
    </row>
    <row r="47" spans="1:5" x14ac:dyDescent="0.3">
      <c r="A47" s="61" t="s">
        <v>75</v>
      </c>
      <c r="B47" s="61"/>
      <c r="C47" s="61"/>
      <c r="D47" s="61"/>
      <c r="E47" s="61"/>
    </row>
    <row r="48" spans="1:5" x14ac:dyDescent="0.3">
      <c r="A48" s="62" t="s">
        <v>76</v>
      </c>
      <c r="B48" s="62"/>
      <c r="C48" s="62"/>
      <c r="D48" s="62"/>
      <c r="E48" s="62"/>
    </row>
    <row r="51" spans="1:5" x14ac:dyDescent="0.3">
      <c r="A51" s="63"/>
      <c r="B51" s="63"/>
      <c r="C51" s="63"/>
      <c r="D51" s="63"/>
      <c r="E51" s="63"/>
    </row>
    <row r="52" spans="1:5" x14ac:dyDescent="0.3">
      <c r="A52" s="64"/>
      <c r="B52" s="63"/>
      <c r="C52" s="64" t="s">
        <v>77</v>
      </c>
      <c r="D52" s="63"/>
      <c r="E52" s="63"/>
    </row>
    <row r="53" spans="1:5" x14ac:dyDescent="0.3">
      <c r="A53" s="65"/>
      <c r="B53" s="65"/>
      <c r="C53" s="65"/>
      <c r="D53" s="65"/>
      <c r="E53" s="65"/>
    </row>
    <row r="54" spans="1:5" x14ac:dyDescent="0.3">
      <c r="A54" s="66" t="s">
        <v>78</v>
      </c>
      <c r="B54" s="64"/>
      <c r="C54" s="64"/>
      <c r="D54" s="64"/>
      <c r="E54" s="66" t="s">
        <v>79</v>
      </c>
    </row>
    <row r="55" spans="1:5" ht="14.4" thickBot="1" x14ac:dyDescent="0.35">
      <c r="A55" s="67"/>
      <c r="B55" s="64"/>
      <c r="C55" s="64"/>
      <c r="D55" s="64"/>
      <c r="E55" s="64"/>
    </row>
    <row r="56" spans="1:5" x14ac:dyDescent="0.3">
      <c r="A56" s="68"/>
      <c r="B56" s="64"/>
      <c r="C56" s="64"/>
      <c r="D56" s="64"/>
      <c r="E56" s="68" t="s">
        <v>80</v>
      </c>
    </row>
    <row r="57" spans="1:5" x14ac:dyDescent="0.3">
      <c r="A57" s="69" t="s">
        <v>80</v>
      </c>
      <c r="B57" s="64"/>
      <c r="C57" s="64"/>
      <c r="D57" s="64"/>
      <c r="E57" s="69" t="s">
        <v>81</v>
      </c>
    </row>
    <row r="58" spans="1:5" x14ac:dyDescent="0.3">
      <c r="A58" s="69" t="s">
        <v>82</v>
      </c>
      <c r="B58" s="64"/>
      <c r="C58" s="64"/>
      <c r="D58" s="64"/>
      <c r="E58" s="69" t="s">
        <v>83</v>
      </c>
    </row>
    <row r="59" spans="1:5" x14ac:dyDescent="0.3">
      <c r="A59" s="69"/>
      <c r="B59" s="64"/>
      <c r="C59" s="64"/>
      <c r="D59" s="64"/>
      <c r="E59" s="70" t="s">
        <v>84</v>
      </c>
    </row>
    <row r="60" spans="1:5" x14ac:dyDescent="0.3">
      <c r="A60" s="69" t="s">
        <v>85</v>
      </c>
      <c r="B60" s="64"/>
      <c r="C60" s="64"/>
      <c r="D60" s="64"/>
      <c r="E60" s="71" t="s">
        <v>86</v>
      </c>
    </row>
    <row r="61" spans="1:5" x14ac:dyDescent="0.3">
      <c r="A61" s="69" t="s">
        <v>87</v>
      </c>
      <c r="B61" s="64"/>
      <c r="C61" s="72" t="s">
        <v>88</v>
      </c>
      <c r="D61" s="64"/>
      <c r="E61" s="69" t="s">
        <v>81</v>
      </c>
    </row>
    <row r="62" spans="1:5" x14ac:dyDescent="0.3">
      <c r="A62" s="69"/>
      <c r="B62" s="64"/>
      <c r="C62" s="72" t="s">
        <v>89</v>
      </c>
      <c r="D62" s="64"/>
      <c r="E62" s="69" t="s">
        <v>83</v>
      </c>
    </row>
    <row r="63" spans="1:5" x14ac:dyDescent="0.3">
      <c r="A63" s="69" t="s">
        <v>84</v>
      </c>
      <c r="B63" s="64"/>
      <c r="C63" s="64"/>
      <c r="D63" s="64"/>
      <c r="E63" s="70" t="s">
        <v>90</v>
      </c>
    </row>
    <row r="64" spans="1:5" x14ac:dyDescent="0.3">
      <c r="A64" s="69"/>
      <c r="B64" s="64"/>
      <c r="C64" s="64"/>
      <c r="D64" s="64"/>
      <c r="E64" s="71" t="s">
        <v>91</v>
      </c>
    </row>
    <row r="65" spans="1:5" x14ac:dyDescent="0.3">
      <c r="A65" s="69"/>
      <c r="B65" s="64"/>
      <c r="C65" s="64"/>
      <c r="D65" s="64"/>
      <c r="E65" s="69" t="s">
        <v>81</v>
      </c>
    </row>
    <row r="66" spans="1:5" ht="14.4" thickBot="1" x14ac:dyDescent="0.35">
      <c r="A66" s="73"/>
      <c r="B66" s="64"/>
      <c r="C66" s="64"/>
      <c r="D66" s="64"/>
      <c r="E66" s="73" t="s">
        <v>92</v>
      </c>
    </row>
    <row r="67" spans="1:5" ht="14.4" thickBot="1" x14ac:dyDescent="0.35">
      <c r="A67" s="74"/>
      <c r="B67" s="64"/>
      <c r="C67" s="64"/>
      <c r="D67" s="64"/>
      <c r="E67" s="64"/>
    </row>
    <row r="68" spans="1:5" x14ac:dyDescent="0.3">
      <c r="A68" s="75" t="s">
        <v>93</v>
      </c>
      <c r="B68" s="64"/>
      <c r="C68" s="76" t="s">
        <v>94</v>
      </c>
      <c r="D68" s="64"/>
      <c r="E68" s="77"/>
    </row>
    <row r="69" spans="1:5" x14ac:dyDescent="0.3">
      <c r="A69" s="78" t="s">
        <v>95</v>
      </c>
      <c r="B69" s="64"/>
      <c r="C69" s="76" t="s">
        <v>96</v>
      </c>
      <c r="D69" s="64"/>
      <c r="E69" s="77"/>
    </row>
    <row r="70" spans="1:5" ht="14.4" thickBot="1" x14ac:dyDescent="0.35">
      <c r="A70" s="79"/>
      <c r="B70" s="64"/>
      <c r="C70" s="64"/>
      <c r="D70" s="64"/>
      <c r="E70" s="77"/>
    </row>
    <row r="71" spans="1:5" x14ac:dyDescent="0.3">
      <c r="A71" s="80"/>
      <c r="B71" s="64"/>
      <c r="C71" s="76" t="s">
        <v>97</v>
      </c>
      <c r="D71" s="64"/>
      <c r="E71" s="75"/>
    </row>
    <row r="72" spans="1:5" x14ac:dyDescent="0.3">
      <c r="A72" s="78" t="s">
        <v>98</v>
      </c>
      <c r="B72" s="64"/>
      <c r="C72" s="76" t="s">
        <v>99</v>
      </c>
      <c r="D72" s="64"/>
      <c r="E72" s="78" t="s">
        <v>98</v>
      </c>
    </row>
    <row r="73" spans="1:5" x14ac:dyDescent="0.3">
      <c r="A73" s="78" t="s">
        <v>96</v>
      </c>
      <c r="B73" s="64"/>
      <c r="C73" s="76" t="s">
        <v>100</v>
      </c>
      <c r="D73" s="64"/>
      <c r="E73" s="78" t="s">
        <v>96</v>
      </c>
    </row>
    <row r="74" spans="1:5" x14ac:dyDescent="0.3">
      <c r="A74" s="78"/>
      <c r="B74" s="64"/>
      <c r="C74" s="76" t="s">
        <v>101</v>
      </c>
      <c r="D74" s="64"/>
      <c r="E74" s="78"/>
    </row>
    <row r="75" spans="1:5" ht="14.4" thickBot="1" x14ac:dyDescent="0.35">
      <c r="A75" s="81"/>
      <c r="B75" s="64"/>
      <c r="C75" s="76" t="s">
        <v>102</v>
      </c>
      <c r="D75" s="64"/>
      <c r="E75" s="81"/>
    </row>
    <row r="76" spans="1:5" x14ac:dyDescent="0.3">
      <c r="A76" s="82"/>
      <c r="B76" s="64"/>
      <c r="C76" s="83" t="s">
        <v>103</v>
      </c>
      <c r="D76" s="64"/>
      <c r="E76" s="84"/>
    </row>
    <row r="77" spans="1:5" x14ac:dyDescent="0.3">
      <c r="A77" s="84"/>
      <c r="B77" s="64"/>
      <c r="C77" s="83" t="s">
        <v>104</v>
      </c>
      <c r="D77" s="64"/>
      <c r="E77" s="84"/>
    </row>
    <row r="78" spans="1:5" x14ac:dyDescent="0.3">
      <c r="A78" s="85"/>
      <c r="B78" s="64"/>
      <c r="C78" s="83" t="s">
        <v>105</v>
      </c>
      <c r="D78" s="64"/>
      <c r="E78" s="85"/>
    </row>
    <row r="79" spans="1:5" x14ac:dyDescent="0.3">
      <c r="A79" s="85" t="s">
        <v>106</v>
      </c>
      <c r="B79" s="64"/>
      <c r="C79" s="83" t="s">
        <v>107</v>
      </c>
      <c r="D79" s="64"/>
      <c r="E79" s="85" t="s">
        <v>108</v>
      </c>
    </row>
    <row r="80" spans="1:5" x14ac:dyDescent="0.3">
      <c r="A80" s="85" t="s">
        <v>109</v>
      </c>
      <c r="B80" s="64"/>
      <c r="C80" s="83" t="s">
        <v>110</v>
      </c>
      <c r="D80" s="64"/>
      <c r="E80" s="85" t="s">
        <v>109</v>
      </c>
    </row>
    <row r="81" spans="1:5" x14ac:dyDescent="0.3">
      <c r="A81" s="85"/>
      <c r="B81" s="64"/>
      <c r="C81" s="83" t="s">
        <v>111</v>
      </c>
      <c r="D81" s="64"/>
      <c r="E81" s="85"/>
    </row>
    <row r="82" spans="1:5" x14ac:dyDescent="0.3">
      <c r="A82" s="85" t="s">
        <v>112</v>
      </c>
      <c r="B82" s="64"/>
      <c r="C82" s="83" t="s">
        <v>113</v>
      </c>
      <c r="D82" s="64"/>
      <c r="E82" s="85" t="s">
        <v>114</v>
      </c>
    </row>
    <row r="83" spans="1:5" x14ac:dyDescent="0.3">
      <c r="A83" s="85"/>
      <c r="B83" s="64"/>
      <c r="C83" s="83" t="s">
        <v>115</v>
      </c>
      <c r="D83" s="64"/>
      <c r="E83" s="85"/>
    </row>
    <row r="84" spans="1:5" ht="14.4" thickBot="1" x14ac:dyDescent="0.35">
      <c r="A84" s="86"/>
      <c r="B84" s="64"/>
      <c r="C84" s="83" t="s">
        <v>116</v>
      </c>
      <c r="D84" s="64"/>
      <c r="E84" s="86"/>
    </row>
    <row r="85" spans="1:5" x14ac:dyDescent="0.3">
      <c r="A85" s="87"/>
      <c r="B85" s="87"/>
      <c r="C85" s="87"/>
      <c r="D85" s="87"/>
      <c r="E85" s="87"/>
    </row>
    <row r="86" spans="1:5" x14ac:dyDescent="0.3">
      <c r="A86" s="88" t="s">
        <v>117</v>
      </c>
      <c r="B86" s="87"/>
      <c r="C86" s="87"/>
      <c r="D86" s="87"/>
      <c r="E86" s="87"/>
    </row>
    <row r="87" spans="1:5" x14ac:dyDescent="0.3">
      <c r="A87" s="87"/>
      <c r="B87" s="87"/>
      <c r="C87" s="88"/>
      <c r="D87" s="87"/>
      <c r="E87" s="87"/>
    </row>
    <row r="88" spans="1:5" x14ac:dyDescent="0.3">
      <c r="A88" s="87" t="s">
        <v>118</v>
      </c>
      <c r="B88" s="87"/>
      <c r="C88" s="64" t="s">
        <v>56</v>
      </c>
      <c r="D88" s="87"/>
      <c r="E88" s="31" t="s">
        <v>57</v>
      </c>
    </row>
    <row r="89" spans="1:5" x14ac:dyDescent="0.3">
      <c r="A89" s="87" t="s">
        <v>119</v>
      </c>
      <c r="B89" s="87"/>
      <c r="C89" s="89" t="s">
        <v>59</v>
      </c>
      <c r="D89" s="87"/>
      <c r="E89" s="53" t="s">
        <v>59</v>
      </c>
    </row>
    <row r="90" spans="1:5" x14ac:dyDescent="0.3">
      <c r="A90" s="87" t="s">
        <v>120</v>
      </c>
      <c r="B90" s="87"/>
      <c r="C90" s="64" t="s">
        <v>61</v>
      </c>
      <c r="D90" s="87"/>
      <c r="E90" s="31" t="s">
        <v>62</v>
      </c>
    </row>
    <row r="91" spans="1:5" x14ac:dyDescent="0.3">
      <c r="A91" s="87" t="s">
        <v>121</v>
      </c>
      <c r="B91" s="87"/>
      <c r="C91" s="90" t="s">
        <v>64</v>
      </c>
      <c r="D91" s="87"/>
      <c r="E91" s="55" t="s">
        <v>65</v>
      </c>
    </row>
    <row r="92" spans="1:5" x14ac:dyDescent="0.3">
      <c r="A92" s="87" t="s">
        <v>122</v>
      </c>
      <c r="B92" s="87"/>
      <c r="C92" s="64" t="s">
        <v>67</v>
      </c>
      <c r="D92" s="87"/>
      <c r="E92" s="56">
        <v>2650</v>
      </c>
    </row>
    <row r="93" spans="1:5" x14ac:dyDescent="0.3">
      <c r="A93" s="87" t="s">
        <v>123</v>
      </c>
      <c r="B93" s="87"/>
      <c r="C93" s="91" t="s">
        <v>69</v>
      </c>
      <c r="D93" s="87"/>
      <c r="E93" s="57" t="s">
        <v>70</v>
      </c>
    </row>
    <row r="94" spans="1:5" ht="14.4" thickBot="1" x14ac:dyDescent="0.35">
      <c r="A94" s="87" t="s">
        <v>124</v>
      </c>
      <c r="B94" s="87"/>
      <c r="C94" s="92" t="s">
        <v>72</v>
      </c>
      <c r="D94" s="87"/>
      <c r="E94" s="58" t="s">
        <v>73</v>
      </c>
    </row>
    <row r="95" spans="1:5" ht="14.4" thickTop="1" x14ac:dyDescent="0.3">
      <c r="A95" s="93"/>
      <c r="B95" s="93"/>
      <c r="C95" s="93"/>
      <c r="D95" s="93"/>
      <c r="E95" s="93"/>
    </row>
    <row r="96" spans="1:5" x14ac:dyDescent="0.3">
      <c r="A96" s="94" t="s">
        <v>125</v>
      </c>
      <c r="B96" s="94"/>
      <c r="C96" s="94"/>
      <c r="D96" s="94"/>
      <c r="E96" s="94"/>
    </row>
    <row r="97" spans="1:5" x14ac:dyDescent="0.3">
      <c r="A97" s="95" t="s">
        <v>126</v>
      </c>
      <c r="B97" s="95"/>
      <c r="C97" s="95"/>
      <c r="D97" s="95"/>
      <c r="E97" s="95"/>
    </row>
    <row r="98" spans="1:5" x14ac:dyDescent="0.3">
      <c r="A98" s="96" t="s">
        <v>127</v>
      </c>
      <c r="B98" s="96"/>
      <c r="C98" s="96"/>
      <c r="D98" s="96"/>
      <c r="E98" s="96"/>
    </row>
    <row r="99" spans="1:5" x14ac:dyDescent="0.3">
      <c r="A99" s="93"/>
      <c r="B99" s="93"/>
      <c r="C99" s="93"/>
      <c r="D99" s="93"/>
      <c r="E99" s="93"/>
    </row>
    <row r="100" spans="1:5" x14ac:dyDescent="0.3">
      <c r="A100" s="93"/>
      <c r="B100" s="93"/>
      <c r="C100" s="93"/>
      <c r="D100" s="93"/>
      <c r="E100" s="93"/>
    </row>
    <row r="101" spans="1:5" x14ac:dyDescent="0.3">
      <c r="A101" s="93"/>
      <c r="B101" s="93"/>
      <c r="C101" s="93"/>
      <c r="D101" s="93"/>
      <c r="E101" s="93"/>
    </row>
    <row r="102" spans="1:5" x14ac:dyDescent="0.3">
      <c r="A102" s="93"/>
      <c r="B102" s="93"/>
      <c r="C102" s="93"/>
      <c r="D102" s="93"/>
      <c r="E102" s="93"/>
    </row>
    <row r="103" spans="1:5" x14ac:dyDescent="0.3">
      <c r="A103" s="93"/>
      <c r="B103" s="93"/>
      <c r="C103" s="93"/>
      <c r="D103" s="93"/>
      <c r="E103" s="93"/>
    </row>
    <row r="104" spans="1:5" x14ac:dyDescent="0.3">
      <c r="A104" s="93"/>
      <c r="B104" s="93"/>
      <c r="C104" s="93"/>
      <c r="D104" s="93"/>
      <c r="E104" s="93"/>
    </row>
    <row r="105" spans="1:5" x14ac:dyDescent="0.3">
      <c r="A105" s="93"/>
      <c r="B105" s="93"/>
      <c r="C105" s="93"/>
      <c r="D105" s="93"/>
      <c r="E105" s="93"/>
    </row>
    <row r="106" spans="1:5" x14ac:dyDescent="0.3">
      <c r="A106" s="93"/>
      <c r="B106" s="93"/>
      <c r="C106" s="93"/>
      <c r="D106" s="93"/>
      <c r="E106" s="93"/>
    </row>
    <row r="107" spans="1:5" x14ac:dyDescent="0.3">
      <c r="A107" s="93"/>
      <c r="B107" s="93"/>
      <c r="C107" s="93"/>
      <c r="D107" s="93"/>
      <c r="E107" s="93"/>
    </row>
    <row r="108" spans="1:5" x14ac:dyDescent="0.3">
      <c r="A108" s="93"/>
      <c r="B108" s="93"/>
      <c r="C108" s="93"/>
      <c r="D108" s="93"/>
      <c r="E108" s="93"/>
    </row>
    <row r="109" spans="1:5" x14ac:dyDescent="0.3">
      <c r="A109" s="93"/>
      <c r="B109" s="93"/>
      <c r="C109" s="93"/>
      <c r="D109" s="93"/>
      <c r="E109" s="93"/>
    </row>
    <row r="110" spans="1:5" x14ac:dyDescent="0.3">
      <c r="A110" s="93"/>
      <c r="B110" s="93"/>
      <c r="C110" s="93"/>
      <c r="D110" s="93"/>
      <c r="E110" s="93"/>
    </row>
    <row r="111" spans="1:5" x14ac:dyDescent="0.3">
      <c r="A111" s="93"/>
      <c r="B111" s="93"/>
      <c r="C111" s="93"/>
      <c r="D111" s="93"/>
      <c r="E111" s="93"/>
    </row>
    <row r="112" spans="1:5" x14ac:dyDescent="0.3">
      <c r="A112" s="93"/>
      <c r="B112" s="93"/>
      <c r="C112" s="93"/>
      <c r="D112" s="93"/>
      <c r="E112" s="93"/>
    </row>
    <row r="113" spans="1:5" x14ac:dyDescent="0.3">
      <c r="A113" s="93"/>
      <c r="B113" s="93"/>
      <c r="C113" s="93"/>
      <c r="D113" s="93"/>
      <c r="E113" s="93"/>
    </row>
    <row r="114" spans="1:5" x14ac:dyDescent="0.3">
      <c r="A114" s="93"/>
      <c r="B114" s="93"/>
      <c r="C114" s="93"/>
      <c r="D114" s="93"/>
      <c r="E114" s="93"/>
    </row>
    <row r="115" spans="1:5" x14ac:dyDescent="0.3">
      <c r="A115" s="93"/>
      <c r="B115" s="93"/>
      <c r="C115" s="93"/>
      <c r="D115" s="93"/>
      <c r="E115" s="93"/>
    </row>
    <row r="116" spans="1:5" x14ac:dyDescent="0.3">
      <c r="A116" s="93"/>
      <c r="B116" s="93"/>
      <c r="C116" s="93"/>
      <c r="D116" s="93"/>
      <c r="E116" s="93"/>
    </row>
    <row r="117" spans="1:5" x14ac:dyDescent="0.3">
      <c r="A117" s="93"/>
      <c r="B117" s="93"/>
      <c r="C117" s="93"/>
      <c r="D117" s="93"/>
      <c r="E117" s="93"/>
    </row>
    <row r="118" spans="1:5" x14ac:dyDescent="0.3">
      <c r="A118" s="93"/>
      <c r="B118" s="93"/>
      <c r="C118" s="93"/>
      <c r="D118" s="93"/>
      <c r="E118" s="93"/>
    </row>
    <row r="119" spans="1:5" x14ac:dyDescent="0.3">
      <c r="A119" s="93"/>
      <c r="B119" s="93"/>
      <c r="C119" s="93"/>
      <c r="D119" s="93"/>
      <c r="E119" s="93"/>
    </row>
    <row r="120" spans="1:5" x14ac:dyDescent="0.3">
      <c r="A120" s="93"/>
      <c r="B120" s="93"/>
      <c r="C120" s="93"/>
      <c r="D120" s="93"/>
      <c r="E120" s="93"/>
    </row>
    <row r="121" spans="1:5" x14ac:dyDescent="0.3">
      <c r="A121" s="93"/>
      <c r="B121" s="93"/>
      <c r="C121" s="93"/>
      <c r="D121" s="93"/>
      <c r="E121" s="93"/>
    </row>
    <row r="122" spans="1:5" x14ac:dyDescent="0.3">
      <c r="A122" s="93"/>
      <c r="B122" s="93"/>
      <c r="C122" s="93"/>
      <c r="D122" s="93"/>
      <c r="E122" s="93"/>
    </row>
    <row r="123" spans="1:5" x14ac:dyDescent="0.3">
      <c r="A123" s="93"/>
      <c r="B123" s="93"/>
      <c r="C123" s="93"/>
      <c r="D123" s="93"/>
      <c r="E123" s="93"/>
    </row>
    <row r="124" spans="1:5" x14ac:dyDescent="0.3">
      <c r="A124" s="93"/>
      <c r="B124" s="93"/>
      <c r="C124" s="93"/>
      <c r="D124" s="93"/>
      <c r="E124" s="93"/>
    </row>
    <row r="125" spans="1:5" x14ac:dyDescent="0.3">
      <c r="A125" s="93"/>
      <c r="B125" s="93"/>
      <c r="C125" s="93"/>
      <c r="D125" s="93"/>
      <c r="E125" s="93"/>
    </row>
    <row r="126" spans="1:5" x14ac:dyDescent="0.3">
      <c r="A126" s="93"/>
      <c r="B126" s="93"/>
      <c r="C126" s="93"/>
      <c r="D126" s="93"/>
      <c r="E126" s="93"/>
    </row>
    <row r="127" spans="1:5" x14ac:dyDescent="0.3">
      <c r="A127" s="93"/>
      <c r="B127" s="93"/>
      <c r="C127" s="93"/>
      <c r="D127" s="93"/>
      <c r="E127" s="93"/>
    </row>
    <row r="128" spans="1:5" x14ac:dyDescent="0.3">
      <c r="A128" s="93"/>
      <c r="B128" s="93"/>
      <c r="C128" s="93"/>
      <c r="D128" s="93"/>
      <c r="E128" s="93"/>
    </row>
    <row r="129" spans="1:5" x14ac:dyDescent="0.3">
      <c r="A129" s="93"/>
      <c r="B129" s="93"/>
      <c r="C129" s="93"/>
      <c r="D129" s="93"/>
      <c r="E129" s="93"/>
    </row>
    <row r="130" spans="1:5" x14ac:dyDescent="0.3">
      <c r="A130" s="93"/>
      <c r="B130" s="93"/>
      <c r="C130" s="93"/>
      <c r="D130" s="93"/>
      <c r="E130" s="93"/>
    </row>
    <row r="131" spans="1:5" x14ac:dyDescent="0.3">
      <c r="A131" s="93"/>
      <c r="B131" s="93"/>
      <c r="C131" s="93"/>
      <c r="D131" s="93"/>
      <c r="E131" s="93"/>
    </row>
    <row r="132" spans="1:5" x14ac:dyDescent="0.3">
      <c r="A132" s="93"/>
      <c r="B132" s="93"/>
      <c r="C132" s="93"/>
      <c r="D132" s="93"/>
      <c r="E132" s="93"/>
    </row>
    <row r="133" spans="1:5" x14ac:dyDescent="0.3">
      <c r="A133" s="93"/>
      <c r="B133" s="93"/>
      <c r="C133" s="93"/>
      <c r="D133" s="93"/>
      <c r="E133" s="93"/>
    </row>
    <row r="134" spans="1:5" x14ac:dyDescent="0.3">
      <c r="A134" s="93"/>
      <c r="B134" s="93"/>
      <c r="C134" s="93"/>
      <c r="D134" s="93"/>
      <c r="E134" s="93"/>
    </row>
    <row r="135" spans="1:5" x14ac:dyDescent="0.3">
      <c r="A135" s="93"/>
      <c r="B135" s="93"/>
      <c r="C135" s="93"/>
      <c r="D135" s="93"/>
      <c r="E135" s="93"/>
    </row>
    <row r="136" spans="1:5" x14ac:dyDescent="0.3">
      <c r="A136" s="93"/>
      <c r="B136" s="93"/>
      <c r="C136" s="93"/>
      <c r="D136" s="93"/>
      <c r="E136" s="93"/>
    </row>
    <row r="137" spans="1:5" x14ac:dyDescent="0.3">
      <c r="A137" s="93"/>
      <c r="B137" s="93"/>
      <c r="C137" s="93"/>
      <c r="D137" s="93"/>
      <c r="E137" s="93"/>
    </row>
    <row r="138" spans="1:5" x14ac:dyDescent="0.3">
      <c r="A138" s="93"/>
      <c r="B138" s="93"/>
      <c r="C138" s="93"/>
      <c r="D138" s="93"/>
      <c r="E138" s="93"/>
    </row>
    <row r="139" spans="1:5" x14ac:dyDescent="0.3">
      <c r="A139" s="93"/>
      <c r="B139" s="93"/>
      <c r="C139" s="93"/>
      <c r="D139" s="93"/>
      <c r="E139" s="93"/>
    </row>
    <row r="140" spans="1:5" x14ac:dyDescent="0.3">
      <c r="A140" s="93"/>
      <c r="B140" s="93"/>
      <c r="C140" s="93"/>
      <c r="D140" s="93"/>
      <c r="E140" s="93"/>
    </row>
    <row r="141" spans="1:5" x14ac:dyDescent="0.3">
      <c r="A141" s="93"/>
      <c r="B141" s="93"/>
      <c r="C141" s="93"/>
      <c r="D141" s="93"/>
      <c r="E141" s="93"/>
    </row>
    <row r="142" spans="1:5" x14ac:dyDescent="0.3">
      <c r="A142" s="93"/>
      <c r="B142" s="93"/>
      <c r="C142" s="93"/>
      <c r="D142" s="93"/>
      <c r="E142" s="93"/>
    </row>
    <row r="143" spans="1:5" x14ac:dyDescent="0.3">
      <c r="A143" s="93"/>
      <c r="B143" s="93"/>
      <c r="C143" s="93"/>
      <c r="D143" s="93"/>
      <c r="E143" s="93"/>
    </row>
    <row r="144" spans="1:5" x14ac:dyDescent="0.3">
      <c r="A144" s="93"/>
      <c r="B144" s="93"/>
      <c r="C144" s="93"/>
      <c r="D144" s="93"/>
      <c r="E144" s="93"/>
    </row>
    <row r="145" spans="1:5" x14ac:dyDescent="0.3">
      <c r="A145" s="93"/>
      <c r="B145" s="93"/>
      <c r="C145" s="93"/>
      <c r="D145" s="93"/>
      <c r="E145" s="93"/>
    </row>
    <row r="146" spans="1:5" x14ac:dyDescent="0.3">
      <c r="A146" s="93"/>
      <c r="B146" s="93"/>
      <c r="C146" s="93"/>
      <c r="D146" s="93"/>
      <c r="E146" s="93"/>
    </row>
    <row r="147" spans="1:5" x14ac:dyDescent="0.3">
      <c r="A147" s="93"/>
      <c r="B147" s="93"/>
      <c r="C147" s="93"/>
      <c r="D147" s="93"/>
      <c r="E147" s="93"/>
    </row>
    <row r="148" spans="1:5" x14ac:dyDescent="0.3">
      <c r="A148" s="93"/>
      <c r="B148" s="93"/>
      <c r="C148" s="93"/>
      <c r="D148" s="93"/>
      <c r="E148" s="93"/>
    </row>
  </sheetData>
  <phoneticPr fontId="2" type="noConversion"/>
  <pageMargins left="0.75" right="0.75" top="1" bottom="1" header="0.5" footer="0.5"/>
  <pageSetup paperSize="9" scale="98" orientation="portrait" r:id="rId1"/>
  <headerFooter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Foglio3!Print_Area</vt:lpstr>
    </vt:vector>
  </TitlesOfParts>
  <Company>Apple Macintosh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iMac</dc:creator>
  <cp:lastModifiedBy>Rutz, Marcel</cp:lastModifiedBy>
  <cp:lastPrinted>2018-11-16T10:49:32Z</cp:lastPrinted>
  <dcterms:created xsi:type="dcterms:W3CDTF">2009-10-01T08:48:45Z</dcterms:created>
  <dcterms:modified xsi:type="dcterms:W3CDTF">2025-01-09T15:08:56Z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29bff8-5b33-42aa-95d2-28f72e792cb0_Enabled">
    <vt:lpwstr>true</vt:lpwstr>
  </property>
  <property fmtid="{D5CDD505-2E9C-101B-9397-08002B2CF9AE}" pid="3" name="MSIP_Label_4929bff8-5b33-42aa-95d2-28f72e792cb0_SetDate">
    <vt:lpwstr>2020-12-03T15:49:35Z</vt:lpwstr>
  </property>
  <property fmtid="{D5CDD505-2E9C-101B-9397-08002B2CF9AE}" pid="4" name="MSIP_Label_4929bff8-5b33-42aa-95d2-28f72e792cb0_Method">
    <vt:lpwstr>Standard</vt:lpwstr>
  </property>
  <property fmtid="{D5CDD505-2E9C-101B-9397-08002B2CF9AE}" pid="5" name="MSIP_Label_4929bff8-5b33-42aa-95d2-28f72e792cb0_Name">
    <vt:lpwstr>Internal</vt:lpwstr>
  </property>
  <property fmtid="{D5CDD505-2E9C-101B-9397-08002B2CF9AE}" pid="6" name="MSIP_Label_4929bff8-5b33-42aa-95d2-28f72e792cb0_SiteId">
    <vt:lpwstr>f35a6974-607f-47d4-82d7-ff31d7dc53a5</vt:lpwstr>
  </property>
  <property fmtid="{D5CDD505-2E9C-101B-9397-08002B2CF9AE}" pid="7" name="MSIP_Label_4929bff8-5b33-42aa-95d2-28f72e792cb0_ActionId">
    <vt:lpwstr>506eb546-8c98-447e-a0f9-2e0a7de5ba63</vt:lpwstr>
  </property>
  <property fmtid="{D5CDD505-2E9C-101B-9397-08002B2CF9AE}" pid="8" name="MSIP_Label_4929bff8-5b33-42aa-95d2-28f72e792cb0_ContentBits">
    <vt:lpwstr>0</vt:lpwstr>
  </property>
</Properties>
</file>